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bookViews>
    <workbookView xWindow="1650" yWindow="1230" windowWidth="18840" windowHeight="6015" firstSheet="2" activeTab="2"/>
  </bookViews>
  <sheets>
    <sheet name="Sheet4" sheetId="4" state="hidden" r:id="rId1"/>
    <sheet name="Sheet1" sheetId="5" state="hidden" r:id="rId2"/>
    <sheet name="6.1 Requirements" sheetId="9" r:id="rId3"/>
    <sheet name="6.2 Program estimates" sheetId="8" r:id="rId4"/>
  </sheets>
  <definedNames>
    <definedName name="_xlnm.Print_Area" localSheetId="2">'6.1 Requirements'!$A$1:$D$25</definedName>
  </definedNames>
  <calcPr calcId="145621"/>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16" i="5" l="1"/>
  <c r="B15" i="5"/>
  <c r="B31" i="5"/>
  <c r="B32" i="5"/>
  <c r="B27" i="5"/>
  <c r="B25" i="5"/>
  <c r="B21" i="5"/>
  <c r="B14" i="5"/>
  <c r="B10" i="5"/>
  <c r="B4" i="5"/>
  <c r="B6" i="5"/>
  <c r="B30" i="5"/>
  <c r="B24" i="5"/>
  <c r="B20" i="5"/>
  <c r="B13" i="5"/>
  <c r="B9" i="5"/>
  <c r="B7" i="5"/>
  <c r="B17" i="5"/>
  <c r="B29" i="5"/>
  <c r="B23" i="5"/>
  <c r="B19" i="5"/>
  <c r="B12" i="5"/>
  <c r="B8" i="5"/>
  <c r="B2" i="5"/>
  <c r="B33" i="5"/>
  <c r="B28" i="5"/>
  <c r="B26" i="5"/>
  <c r="B22" i="5"/>
  <c r="B18" i="5"/>
  <c r="B11" i="5"/>
  <c r="B5" i="5"/>
  <c r="B3" i="5"/>
</calcChain>
</file>

<file path=xl/sharedStrings.xml><?xml version="1.0" encoding="utf-8"?>
<sst xmlns="http://schemas.openxmlformats.org/spreadsheetml/2006/main" count="417" uniqueCount="298">
  <si>
    <t>Where: Geography</t>
  </si>
  <si>
    <t>Who: Beneficiaries .</t>
  </si>
  <si>
    <t>What: Transfer</t>
  </si>
  <si>
    <t>When: Dates</t>
  </si>
  <si>
    <t>State</t>
  </si>
  <si>
    <t>District</t>
  </si>
  <si>
    <t>Village</t>
  </si>
  <si>
    <t>Total</t>
  </si>
  <si>
    <t>Main IDs - No</t>
  </si>
  <si>
    <t>Amount</t>
  </si>
  <si>
    <t xml:space="preserve"># of Transfers (monthly or weekly) </t>
  </si>
  <si>
    <t>Start Date</t>
  </si>
  <si>
    <t>End Date</t>
  </si>
  <si>
    <t>AA</t>
  </si>
  <si>
    <t>XX</t>
  </si>
  <si>
    <t>$$</t>
  </si>
  <si>
    <t xml:space="preserve">  D3 X $$</t>
  </si>
  <si>
    <t>BB</t>
  </si>
  <si>
    <t>YY</t>
  </si>
  <si>
    <t xml:space="preserve">  D4 X $$</t>
  </si>
  <si>
    <t>CC</t>
  </si>
  <si>
    <t>ZZ</t>
  </si>
  <si>
    <t xml:space="preserve">  D5 X $$</t>
  </si>
  <si>
    <t>DD</t>
  </si>
  <si>
    <t>QQ</t>
  </si>
  <si>
    <t xml:space="preserve">  D6 X $$</t>
  </si>
  <si>
    <t>FF</t>
  </si>
  <si>
    <t>TT</t>
  </si>
  <si>
    <t xml:space="preserve">  D7 X $$</t>
  </si>
  <si>
    <t xml:space="preserve">The Payment provider selected must be able to: </t>
  </si>
  <si>
    <t>What is the minimum value of each transfer amount in my program?</t>
  </si>
  <si>
    <t>What is the frequency of the transfers the cash points need to handle?</t>
  </si>
  <si>
    <t>Would the transfer amounts change over the course of my program?</t>
  </si>
  <si>
    <t>What is the likely term of my CBI?</t>
  </si>
  <si>
    <t>Would my CBI likely be integrating with another transfer program?</t>
  </si>
  <si>
    <t>Is the cost of this integration an important factor in my evaluation?</t>
  </si>
  <si>
    <t>Where are the program beneficiaries situated at?</t>
  </si>
  <si>
    <t>Is mobile connectivity a barrier for the beneficiaries of my program?</t>
  </si>
  <si>
    <t>Do the requirements differ per localities?</t>
  </si>
  <si>
    <t>Are there providers available with ample geographic coverage?</t>
  </si>
  <si>
    <t>Does my program operate in an insecure environment?</t>
  </si>
  <si>
    <t>Does the majority of my beneficiaries have Identification Documents?</t>
  </si>
  <si>
    <t>What kind of IDs do the majority of beneficiaries have?</t>
  </si>
  <si>
    <t>If the beneficiaries have not been issued IDs, are there any plans to issue IDs?</t>
  </si>
  <si>
    <t>Is fast registration a priority for my program?</t>
  </si>
  <si>
    <t>Is time to deploy a priority for my program?</t>
  </si>
  <si>
    <t>Are there any internal restriction on the use of specific delivery mechanisms?</t>
  </si>
  <si>
    <t>Does my organization allow arrangements with informal / unregulated financial services providers?</t>
  </si>
  <si>
    <t>Is consumer data protection and access a key focus for my program?</t>
  </si>
  <si>
    <t xml:space="preserve">Is past experience / references in humanitarian cash transfers a key selection criteria? </t>
  </si>
  <si>
    <t>A solution's / provider's likelyhood of receiving donor funding could be seen as a key criteria?</t>
  </si>
  <si>
    <t>What level of reporting is desired to meet donor requirements?</t>
  </si>
  <si>
    <t>What level of reporting is required to meet the program monitoring needs?</t>
  </si>
  <si>
    <t>What reporting and monitoring functions does my program need?</t>
  </si>
  <si>
    <t>Does the target beneficiaries own a phone?</t>
  </si>
  <si>
    <t>Do our target beneficiaries have defined set of special needs / vulnerability?</t>
  </si>
  <si>
    <t>Do the target beneficiaries depict low literacy rates?</t>
  </si>
  <si>
    <t>Daily</t>
  </si>
  <si>
    <t>Weekly</t>
  </si>
  <si>
    <t>Bi-Monthly</t>
  </si>
  <si>
    <t>Monthly</t>
  </si>
  <si>
    <t>Quarterly</t>
  </si>
  <si>
    <t>USD1-USD50</t>
  </si>
  <si>
    <t>USD51-USD100</t>
  </si>
  <si>
    <t>What is the frequency of transfers in my program?</t>
  </si>
  <si>
    <t>Once per month</t>
  </si>
  <si>
    <t>Twice or more per month</t>
  </si>
  <si>
    <t>Once per annum</t>
  </si>
  <si>
    <t>What is the total transfer handling requirement of the program?</t>
  </si>
  <si>
    <t>What is the liquidity per transfer cycle that a cash point needs to handle on average?</t>
  </si>
  <si>
    <t>The number of transfers on average at a cash point along with the value of each transfer are a key to deciding the traffic and volumes expected at the cash points. This could very well mean a bottleneck in the transfer program if not preampted and handled according to the requirements. It is a requirement that the payment provider confirm and describe how they will meet this liquidity and disbersement needs, and confirm can do so for each transfer cycle.</t>
  </si>
  <si>
    <t>Yes</t>
  </si>
  <si>
    <t>No</t>
  </si>
  <si>
    <t>Maybe</t>
  </si>
  <si>
    <t>Don't Know</t>
  </si>
  <si>
    <t>The ability and the flexibility to timely change the transfer amount easily as per needs is a requirement for my provider selection</t>
  </si>
  <si>
    <t>The ability and the flexibility to timely change the transfer amount easily as per needs is NOT a requirement for my provider selection, although I may decide for it is a priority</t>
  </si>
  <si>
    <t>Is scaling up a priority for my program?</t>
  </si>
  <si>
    <t>One Time</t>
  </si>
  <si>
    <t>Short Term</t>
  </si>
  <si>
    <t>Mid Term</t>
  </si>
  <si>
    <t>Long Term</t>
  </si>
  <si>
    <t>Before commencing the program a fair judgement should be established about the estimated tenure of the program which would help in taking some critical decissions</t>
  </si>
  <si>
    <t>The capacity to scale-up very quickly and successfully is a priority in my selection decision. I may actually decide a time-frame requirement and include it as a requirement</t>
  </si>
  <si>
    <t>At present I do not see the capacity to scale-up very quickly as a major priority in my selection decision</t>
  </si>
  <si>
    <t>As my CBI is very short-term, The capacity to scale-up very quickly and successfully is not priority in my selection decision</t>
  </si>
  <si>
    <t>It is very important to deicide on these critical program features/requirements at an early stage in order to run smooth operations</t>
  </si>
  <si>
    <t xml:space="preserve">I will prioritize a payment solution that can integrate with other assistance such as vouchers </t>
  </si>
  <si>
    <t>I do not need to prioritize this feature</t>
  </si>
  <si>
    <t xml:space="preserve">I need to decide how I want to prioritize this feature among my requirements, and in provider selection. </t>
  </si>
  <si>
    <t>Without more information, this cannot inform the provider or solution requirements or priorities.</t>
  </si>
  <si>
    <t>I will prioritize a payment solution that can integrate with other assistance such as vouchers AND the cost of making this change/offering this flexibility is important in my evaluation of cost competitiveness"</t>
  </si>
  <si>
    <t xml:space="preserve">I do not need to prioritze this feature. </t>
  </si>
  <si>
    <t>Without taking a decision on the importance of this, this cannot inform the provider or solution requirements or priorities.</t>
  </si>
  <si>
    <t>Not Applicable</t>
  </si>
  <si>
    <t xml:space="preserve">Rural </t>
  </si>
  <si>
    <t>Semi-Rural</t>
  </si>
  <si>
    <t>Urban</t>
  </si>
  <si>
    <t>Mixed - Mostly Rural</t>
  </si>
  <si>
    <t>Mixed - Mostly Urban</t>
  </si>
  <si>
    <t xml:space="preserve">It is a requirement that the payment solution can work offline and in offline areas. </t>
  </si>
  <si>
    <t>Our program can welcome solutions and providers that utilize the advantages of mobile phones and digital tools. We will still be considering phone 'access' vs ownership and how it can affect beneficiary ability to access to cash</t>
  </si>
  <si>
    <t>Consult local resources and ascertain best you can the mobile connectivity situation. Another suggestion is to specifically ask for demonstrated connectivity of providers in these geographies in the tender.</t>
  </si>
  <si>
    <t>Are the beneficiaries of my program spread out in a variety of locations with differing requirements?</t>
  </si>
  <si>
    <t>To some extent</t>
  </si>
  <si>
    <t xml:space="preserve">I need to ensure requirements to serve these different localities are reflected clearly in the tender requirements, and I also need to decide how I prioritize the ability of different providers to serve multiple locations and demographies  {see next question} </t>
  </si>
  <si>
    <t>Would I be looking for a single provider that can offer multiple relevant mechanisms and geographic coverage so I can work with one single provider</t>
  </si>
  <si>
    <t>I will be selecting and contracting with more than one provider in order to serve all my beneficiaries, and I am going to identify where the requirements differ and ensure the requirements are reflected clearly in the tenders (plural) requirements</t>
  </si>
  <si>
    <t>Based on what I have learned in the Scoping and Landscape assessment I have determined I will prioritize contracting with a single provider that demonstrates the best offering of coverage that serves all my diverse beneficiaries.</t>
  </si>
  <si>
    <t>My program requires a solution that can operate for my org in this very insecure environment, in addition the solution cannot put program staff in situations of unacceptable risk  [this determined per org]</t>
  </si>
  <si>
    <t>My program requires a solution that can operate for my org and our beneficiaries in this very insecure environment, and I will prioritize providers and platforms that offer monitoring that enhances our oversight</t>
  </si>
  <si>
    <t>Somewhat</t>
  </si>
  <si>
    <t>Others</t>
  </si>
  <si>
    <t>Ration Card</t>
  </si>
  <si>
    <t>Voters Card</t>
  </si>
  <si>
    <t>UN ID</t>
  </si>
  <si>
    <t>Move to next question</t>
  </si>
  <si>
    <t>No there is no plan to issue IDs</t>
  </si>
  <si>
    <t>Yes there is a plan to issue IDs</t>
  </si>
  <si>
    <t>I will document the expected plan to issue IDs in the tender documents  (IDs either from from your organization or overall humanitarian aid community, or from local authorities } And in the tender these IDs should be detailed so providers can describe how they can leverage them for KYC and cashing out.</t>
  </si>
  <si>
    <t>This does not apply to my program</t>
  </si>
  <si>
    <t>Yes it is a priority</t>
  </si>
  <si>
    <t>No it is not a priority</t>
  </si>
  <si>
    <t>Not a priority in provider selection, therefore the speed of registration should not be a priority criteria in provider selection</t>
  </si>
  <si>
    <t>I have determined that the Time to complete Registration will be a priority in provider selection. The payment provider must include (and describe) the minimum time in which they can complete Regsitration and also talk about risks and troubleshooting to completing it in short time.</t>
  </si>
  <si>
    <t>Required</t>
  </si>
  <si>
    <t>Prioritized</t>
  </si>
  <si>
    <t>NA</t>
  </si>
  <si>
    <t>The ability to deploy cash immediately is a lesser priority for the provider I choose and will have lower weight on my selection decision</t>
  </si>
  <si>
    <t>Neither / NA</t>
  </si>
  <si>
    <t>No detail required.</t>
  </si>
  <si>
    <t>Since there are no internal restrictions, focus need to be directed to other important factors for your program</t>
  </si>
  <si>
    <t>My program should eliminate considering providers that procurement would deem high-risk and informal or unregulated, such as possibly using Hawala for example</t>
  </si>
  <si>
    <t>No / NA</t>
  </si>
  <si>
    <t>Yes strong data protection is a priority</t>
  </si>
  <si>
    <t>Yes strong data protection is a requirement</t>
  </si>
  <si>
    <t xml:space="preserve"> My program requires a provider that can demonstrate excellent consumer data protection and is a priority focus in provider selection </t>
  </si>
  <si>
    <t xml:space="preserve">Strong/ excellent consumer data protection is a priority focus in provider selection </t>
  </si>
  <si>
    <t>It is either not important or not applicable to my program</t>
  </si>
  <si>
    <t>Past experience/references in humanitarian transfers will not be a priority in my selection process or its not applicable to my program</t>
  </si>
  <si>
    <t>Without more information, this cannot inform the provider about the requirements or priorities.</t>
  </si>
  <si>
    <t>This will be not a key factor or priority.</t>
  </si>
  <si>
    <t>It is a priority</t>
  </si>
  <si>
    <t>It is a requirement</t>
  </si>
  <si>
    <t>It is neither</t>
  </si>
  <si>
    <t>High level</t>
  </si>
  <si>
    <t>Intermediate</t>
  </si>
  <si>
    <t>Detailed</t>
  </si>
  <si>
    <t>Extremely Thorough</t>
  </si>
  <si>
    <t>Superficial</t>
  </si>
  <si>
    <t>User Logs</t>
  </si>
  <si>
    <t>System Logs</t>
  </si>
  <si>
    <t>dB Level Reporting</t>
  </si>
  <si>
    <t>All of the above</t>
  </si>
  <si>
    <t>Transactional logs (Real Time / Offline)</t>
  </si>
  <si>
    <t>Activity Logs (Real Time / Offline)</t>
  </si>
  <si>
    <t>Mostly Yes</t>
  </si>
  <si>
    <t>Mostly No</t>
  </si>
  <si>
    <t>Marginal</t>
  </si>
  <si>
    <t>Most Do</t>
  </si>
  <si>
    <t>Most Don't</t>
  </si>
  <si>
    <t>Most have a shared phone</t>
  </si>
  <si>
    <t>Government issued national ID</t>
  </si>
  <si>
    <t>No ID</t>
  </si>
  <si>
    <t>Mix / All of the above</t>
  </si>
  <si>
    <t>More than twice per month</t>
  </si>
  <si>
    <t>Provider's solution must detail explicitly how they will offer cash out to serve beneficiaries presently without phones or using a shared phone. The solution should be either phone agnostic or with certain workarounds to address this unavailibility</t>
  </si>
  <si>
    <t>Provider's solution must detail explicitly how they will offer cash out to serve households with phones and those presently without phones. And the quality for the solution proposed is a priority for selection. The solution should be either phone agnostic or with certain workarounds to address this unavailibility</t>
  </si>
  <si>
    <t xml:space="preserve">The provider and their solution needs to be able to handle a cash transfer frequency of once per month, across beneficiaries, and needs to able to demonstrate their capability to do so. (Many different kinds of provider/solution should be able to cater to such traffic.) This answer is also related to liquidity capabilities. </t>
  </si>
  <si>
    <t>The provider and their solution needs to be able to handle a cash transfer frequency of twice per month or more, across beneficiaries, and needs to able to demonstrate their capability to do so.  This answer is also related to liquidity capabilities {Q2 below} and for my program a provider  is required  to accommodate this high frequency.</t>
  </si>
  <si>
    <t>The provider and their solution needs to be able to handle a cash transfer frequency of twice per month or more, across beneficiaries, and needs to able to demonstrate their capability to do so.  This answer is also related to liquidity capabilities {below}, and for my program a provider  is required  to accommodate this high frequency. At such a high frequnecy, I may also specifically require providers to demonstrate back-up liquidity sources.</t>
  </si>
  <si>
    <t>The provider needs to ensure availability and reliability of transfers to be transferred on a quarterly basis.</t>
  </si>
  <si>
    <t>The provider needs to ensure availability and reliability of transfers to be transferred on an annual basis.</t>
  </si>
  <si>
    <t>With these values under USD50 the provider must have capability to offer a simple solution to cater to low-medium traffic. The key here is to determine the total value of transfers and the frequency with which it would be transfered.</t>
  </si>
  <si>
    <t>With these values between USD51-100 the provider must have capability to offer a simple solution to cater to low-medium traffic. The key here is to determine the total value of transfers and the frequency with which it would be transfered.</t>
  </si>
  <si>
    <t>Given the considerable size per transfer USD101 - 300 and the frequencies the provider needs to provide a solution that can effectively handle such transfers to a varied number of beneficiaries.</t>
  </si>
  <si>
    <t>Given the considerable size per transfer USD 301 - 500  and the frequencies the provider needs to provide a solution that can effectively handle such transfers to a varied number of beneficiaries.</t>
  </si>
  <si>
    <t>With the increase in the value per transfer over USD500 comes an additional responsibility of securing the transfers. The provider needs to ensure that the system can handle such volumes as well as sufficient attention given to the cash out points and their security.</t>
  </si>
  <si>
    <t>With the increase in the value over USD 800 per transfer comes an additional responsibility of securing the transfers, and in some cases in bank settlement. The provider needs to ensure that the system can handle such volumes as well as sufficient attention given to the cash out points and their security, and confirm timeliness of cash delivery and any requirements concerning settlement.</t>
  </si>
  <si>
    <t>USD101-USD300</t>
  </si>
  <si>
    <t>USD301-USD500</t>
  </si>
  <si>
    <t>USD501-USD800</t>
  </si>
  <si>
    <t>Over USD800</t>
  </si>
  <si>
    <t>No Idea of Range</t>
  </si>
  <si>
    <t>Without more information, this cannot inform the provider or solution requirements or priorities. Without a concept of the value of each transfers, providers may not be able to confirm they can successfully support or manage your cash transfe program; this is especially true for programs with very high tranfer values because of the resroues associated with managing large amounts of cash at one time.</t>
  </si>
  <si>
    <t>It is a requirement that the payment mechanism and platform chosen be able to handle a minimum of this amount of funds and cash overall  &lt;you should enter the estimated total transfer value to be disbursed during the program&gt;</t>
  </si>
  <si>
    <t>Providers should describe in their application their capability to handle extremely frequent daily transfers. As an extremely frequent transfer requirement, you should detail your program specifications here (locations, receiver #s) as specifically as possible. You should also prompt providers to discuss risks and troubleshooting in their proposal.</t>
  </si>
  <si>
    <t>Providers should describe in their application their capability to handle extremely frequent weekly transfers. As an extremely frequent transfer requirement, you should detail your program specifications here (locations, receiver #s) as specifically as possible. You should also prompt providers to discuss risks and troubleshooting in their proposal.</t>
  </si>
  <si>
    <t>Providers should describe in their application their capability to handle frequent transfers twice a month.</t>
  </si>
  <si>
    <t xml:space="preserve">Providers should describe in their application their capability to handle frequent transfers that occur monthly </t>
  </si>
  <si>
    <t>Providers should describe in their application their capability to handle transfers that occur monthly . Note: if this is a high-value-transfer operation, the provider needs to ensure that the system can handle such volumes as well as sufficient attention given to the cash-out points and their security, and confirm timeliness of cash delivery and any requirements concerning settlement. You may ask the applying payment providers to confirm and describe how they will meet this liquidity and disbersement needs, and confirm can do so for each transfer cycle.</t>
  </si>
  <si>
    <t xml:space="preserve">Providers should describe in their application their capability and their plan to handle  a one-time cash transfer and why their solution is superior to others. </t>
  </si>
  <si>
    <t>Annual / Once a year</t>
  </si>
  <si>
    <t>My program requires a solution that is reliable and affordable. Being a very infrequent transfer program, customization is probably less important.   Although there are no precise priorities given varied program contexts, Out of the box solutions with minimal customizations might be able to address the needs aptly, and may be the most affordable and reasonable option for an infrequent transfer program.</t>
  </si>
  <si>
    <t xml:space="preserve">My program requires a solution that is reliable and affordable.   Being a very short-term transfer program, customization is probably less important, yet it can be affordable and very useful, although there are no precise priorities for customization given varied program contexts. Out of the box solutions with a few customizations might be able to address the needs aptly, and may be the most affordable and reasonable option for a short-term transfer program.   </t>
  </si>
  <si>
    <t xml:space="preserve">My program requires a solution that is reliable and affordable.  Based on the program rerquirements and the budget, the solution could be customized for the program only if you see value,  efficencies, and/or resource-saving in customization. There are no precise priorities for customization given varied program contexts. </t>
  </si>
  <si>
    <t>My program requires a highly reliable and high-functioning solution. A tailor-made or highly customized solution normally offers significant value and resource-savings in longer-term programs. Given varied program contexts  there are no precise priorities for customization. The provider should showcase the capabilities to provide delivery services centered solely around your program's requirements, and ideally overall goals beyond just cash transfer. These capabilities and their value for money will be prioritized when evaluating providers.</t>
  </si>
  <si>
    <t>The provider must detail how they will meet the liquidity and cash-out needs in this geography and must be included in their proposal  {See the responses from questions Q.2 Q.3 Q.4 where Liquidity capabilities are issued; this correlated to this question and requirement.}</t>
  </si>
  <si>
    <t>The provider must detail how they will meet the liquidity and cash-out needs in this geography and must be included in their proposal.  {See the responses from questions Q.2 Q.3 Q.4 where Liquidity capabilities are issued; this correlated to this question and requirement.}</t>
  </si>
  <si>
    <t>The provider must detail how they will meet the liquidity and cash-out needs in this geography and must be included in their proposal Note {See the responses from questions Q.2 Q.3 Q.4 where Liquidity capabilities are issued; this correlated to this question and requirement.} Note on urban environments: it may bepossible to consider more providers because of population density and hopefully providers will look to make competitive offers.</t>
  </si>
  <si>
    <t>The provider must detail how they will meet the liquidity and cash-out needs in both rural and urban geographies and must be included in their proposal. Note {See the responses from questions Q.2 Q.3 Q.4 where Liquidity capabilities are issued; this correlated to this question and requirement.}</t>
  </si>
  <si>
    <t xml:space="preserve">The provider must detail how they will meet the liquidity and cash-out needs in this both rural and urban geographies and must be included in their proposal. Provider capabilities to operate cash payments in both rural and urban are critical.  {See the responses from questions Q.2 Q.3 Q.4 where Liquidity capabilities are issued; this correlated to this question and requirement.} Note on urban environments: it may bepossible to consider more providers because of population density and hopefully providers will look to make competitive offers. There may be predominantly 'urban' providers who want to take this opportunity to expand to rural areas. </t>
  </si>
  <si>
    <t>Without more information, this cannot inform the provider or solution requirements or priorities. You may refer to needs assessment and Exercise A outputs.  Another suggestion is to specifically ask for demonstrated connectivity of providers in these geographies in the tender.</t>
  </si>
  <si>
    <t>If my program is not spread across many different localities or does not have vast differences I the locations, I do not need to make these requirements or priorities.</t>
  </si>
  <si>
    <t xml:space="preserve">Without more information, this cannot inform the provider or solution requirements or priorities. You may refer to household needs assesment, program needs assessment. </t>
  </si>
  <si>
    <t>Based on my scoping in Exercise A and knowledge of the market, as well as knowledge of my program, I have identified I can likely serve all the beneficiaires in my program in their localities with one single provider</t>
  </si>
  <si>
    <t>Based on my assessments and program knowledge I have determined I will prioritize contracting with a single provider that demonstrates the best offering of coverage that serves all my diverse beneficiaries.</t>
  </si>
  <si>
    <t xml:space="preserve"> Without more information, this cannot inform the provider or solution requirements or priorities.</t>
  </si>
  <si>
    <t>My prorgram does not require a solution with capabilities for insecure environments.</t>
  </si>
  <si>
    <t>Move forward to question: "If the beneficiaries have not been issued IDs, are there any plans to issue IDs?"</t>
  </si>
  <si>
    <t xml:space="preserve"> At this time we will not put an ID requirement into the tender. it remains an issue we will need to address in our programming and before contracting. Without more information, this cannot inform the provider or solution requirements or priorities.</t>
  </si>
  <si>
    <t>The payment solution must be able to accept Govt's-issued ID, and which ones, for  registration and for cash transfer receipt</t>
  </si>
  <si>
    <t>The payment solution must be able to accept Ration card ID, and which ones, for  registration and for cash transfer receipt</t>
  </si>
  <si>
    <t>The payment solution must be able to accept Voter Card ID, and which ones, for  registration and for cash transfer receipt</t>
  </si>
  <si>
    <t>The payment solution must be able to accept UN ID, and which ones, for  registration and for cash transfer receipt</t>
  </si>
  <si>
    <t>Because beneficiaries have a variety of IDs, at this time we will not put an ID requirement into the tender. it remains an issue we will need to address in our programming and before contracting.</t>
  </si>
  <si>
    <t xml:space="preserve"> The payment solution must be able to accept these other IDs &lt; you must iarituclate which ones&gt; for  registration and for cash transfer receipt.</t>
  </si>
  <si>
    <t>Without more information, this cannot inform the provider or solution requirements or priorities. The payment solution must be able to demonstrate how beneficiaries identify themselves to access the cash transfer, and it should be as easy as possible for them wherever they are located.</t>
  </si>
  <si>
    <t>Without any identification to speak of, you cannot detail requirements or priorities for identification and KYC in your tender.</t>
  </si>
  <si>
    <t>The ability to deploy cash immediately and quickly is a requirement for the provider I choose, and The ability to deploy cash immediately and quickly is a big priority for the provider I select for contracting.</t>
  </si>
  <si>
    <t>The ability to deploy cash immediately and quickly is a big priority for the provider I select for contracting</t>
  </si>
  <si>
    <t>This restriction(s) must be created as a requirement for provider selection and must also include specific ountry-level restrictions, or waivers, and donor restrictions / regulations in cash aid. Discuss with internal experts.</t>
  </si>
  <si>
    <t xml:space="preserve">There is no associated requirement. </t>
  </si>
  <si>
    <t>Past experience/references in humanitarian transfers is a priority  in my selection [this decision can be informed by Exercise A landscaping and knowledge of local providers, as well as experience of CTP officer]</t>
  </si>
  <si>
    <t>Past experience/references in humanitarian transfers is  a requirement in my selection  [this decision can be informed by Exercise A landscaping and knowledge of local providers, as well as experience of CTP officer]</t>
  </si>
  <si>
    <t>Basic</t>
  </si>
  <si>
    <t>Detail the reporting requirements for your CBI program as a priority and as a requirement for provider selection</t>
  </si>
  <si>
    <t>Detail the functionality(ies) for reporting and monitoring, including accessibility and timeliness, that are priorities in selecting a solution. Detail those that are a requirement or if of interest. Refer to (i) your program's monitoring plan and reporting plan and reporting needs;  (ii)  Exercise A Scoping to see if anything was uncovered about these features available on the market.</t>
  </si>
  <si>
    <t>Displaced Persons and Refugees</t>
  </si>
  <si>
    <t>Detail solution features or functionalities that serve Displaced persons and refugee beneficiaries well that you maintain to be a priority for your provider, and those that you maintain to be a priority in vendor selection. Note: for  Displaced persons and refugee beneficiaries  pay attention to things like identification documents and ability to open accounts for non-nationals, for example.</t>
  </si>
  <si>
    <t>Detail solution features or functionalities that serve disaster struck beneficiaries  well that you maintain to be a priority for your provider, and those that you maintain to be a priority in vendor selection. Note: for  disaster struck beneficiaries pay attention to things like physical infrastructure access (roads) and also mobile connectivity (it is has been interrupted in the disaster), as a few examples.</t>
  </si>
  <si>
    <t>Disaster Struck</t>
  </si>
  <si>
    <t>Extremely marginalized or Unverpriviledged</t>
  </si>
  <si>
    <t>Detail solution features or functionalities that serve Extremely marginalized or Unverpriviledged beneficiaries well that you maintain to be a priority for your provider, and those that you maintain to be a priority in vendor selection. Note: Extremely marginalized or Unverpriviledged beneficiaries are often the poorest of the poor an dhave the poorest human development/health indicators; you may want to pay special attention to things like basic literacy levels identity documents of the household, as a few examples.</t>
  </si>
  <si>
    <t xml:space="preserve"> Detail the solution features or functionalities that you ascertain will be requireed to serve these special needs well. Detail what features/functionalities you maintain to be a priority for your provider in vendor selection. Note: Ideally Exercise A and household needs assessments will assist in identifying any special needs/vulnerabilities  (OVCs, epidemic struck, other) of your beneficiary population.</t>
  </si>
  <si>
    <t>This is not relevant to my program</t>
  </si>
  <si>
    <t>Providers must detail how their payment mechanism makes cashing out accessible to less literate or illiterate individuals  (suggestions welcome)  and it is a requirement to have in our provider competency, and efficacy will be prioritized in provider selection and we may prioritize solutions that offer this competency at a higher cost than other providers who do not demonstrate the same competency</t>
  </si>
  <si>
    <t xml:space="preserve">Providers must detail how their payment mechanism makes cashing out accessible to less literate or illiterate individuals  (suggestions welcome)  and demonstrated efficacy will be prioritized in provider selection.  </t>
  </si>
  <si>
    <t>Providers should detail how their payment mechanism makes cash out accessible to less literate or illiterate individuals  (suggestions welcome)  and efficacy is important in provider selection</t>
  </si>
  <si>
    <r>
      <t xml:space="preserve">Providers and solutions that we determine to be more likely to receive donor funding will be </t>
    </r>
    <r>
      <rPr>
        <b/>
        <sz val="11"/>
        <color theme="0"/>
        <rFont val="Calibri"/>
        <family val="2"/>
      </rPr>
      <t>prioritized</t>
    </r>
    <r>
      <rPr>
        <sz val="11"/>
        <color theme="0"/>
        <rFont val="Calibri"/>
        <family val="2"/>
      </rPr>
      <t xml:space="preserve"> in selection of provider</t>
    </r>
  </si>
  <si>
    <r>
      <t xml:space="preserve">Detail the reporting requirements for your CBI program as a priority and as a </t>
    </r>
    <r>
      <rPr>
        <b/>
        <sz val="11"/>
        <color theme="0"/>
        <rFont val="Calibri"/>
        <family val="2"/>
      </rPr>
      <t>requirement</t>
    </r>
    <r>
      <rPr>
        <sz val="11"/>
        <color theme="0"/>
        <rFont val="Calibri"/>
        <family val="2"/>
      </rPr>
      <t xml:space="preserve"> for provider selection</t>
    </r>
  </si>
  <si>
    <t>Question</t>
  </si>
  <si>
    <t>Requirement Statement</t>
  </si>
  <si>
    <t>General IDs - Yes</t>
  </si>
  <si>
    <t>IDs - other</t>
  </si>
  <si>
    <t xml:space="preserve">TOTAL USD$$ IN THIS GEOGRAPHY: </t>
  </si>
  <si>
    <t>##</t>
  </si>
  <si>
    <t>&lt;start date &gt;</t>
  </si>
  <si>
    <t>&lt;end date&gt;</t>
  </si>
  <si>
    <r>
      <t xml:space="preserve">Ideally, the cash officer populating this sheet should have </t>
    </r>
    <r>
      <rPr>
        <b/>
        <sz val="12"/>
        <rFont val="Calibri"/>
        <family val="2"/>
        <scheme val="minor"/>
      </rPr>
      <t># of beneficiaries per district, per village</t>
    </r>
    <r>
      <rPr>
        <sz val="12"/>
        <rFont val="Calibri"/>
        <family val="2"/>
        <scheme val="minor"/>
      </rPr>
      <t xml:space="preserve">, and populate  those specific cash requirements here  - </t>
    </r>
    <r>
      <rPr>
        <b/>
        <sz val="12"/>
        <rFont val="Calibri"/>
        <family val="2"/>
        <scheme val="minor"/>
      </rPr>
      <t xml:space="preserve">Column J </t>
    </r>
  </si>
  <si>
    <r>
      <t xml:space="preserve">Ideally, the output of this worksheet would be completed </t>
    </r>
    <r>
      <rPr>
        <sz val="12"/>
        <color rgb="FF0000FF"/>
        <rFont val="Calibri"/>
        <family val="2"/>
        <scheme val="minor"/>
      </rPr>
      <t xml:space="preserve">blue text </t>
    </r>
    <r>
      <rPr>
        <sz val="12"/>
        <rFont val="Calibri"/>
        <family val="2"/>
        <scheme val="minor"/>
      </rPr>
      <t xml:space="preserve">above, and then a series of statesments like examples below: </t>
    </r>
  </si>
  <si>
    <t>EX}</t>
  </si>
  <si>
    <r>
      <t xml:space="preserve">Serve </t>
    </r>
    <r>
      <rPr>
        <sz val="11"/>
        <color rgb="FF0000FF"/>
        <rFont val="Calibri"/>
        <family val="2"/>
        <scheme val="minor"/>
      </rPr>
      <t>XX</t>
    </r>
    <r>
      <rPr>
        <sz val="11"/>
        <color theme="1"/>
        <rFont val="Calibri"/>
        <family val="2"/>
        <scheme val="minor"/>
      </rPr>
      <t xml:space="preserve"> villages in </t>
    </r>
    <r>
      <rPr>
        <sz val="11"/>
        <color rgb="FF0000FF"/>
        <rFont val="Calibri"/>
        <family val="2"/>
        <scheme val="minor"/>
      </rPr>
      <t>AA</t>
    </r>
    <r>
      <rPr>
        <sz val="11"/>
        <color theme="1"/>
        <rFont val="Calibri"/>
        <family val="2"/>
        <scheme val="minor"/>
      </rPr>
      <t xml:space="preserve"> districts </t>
    </r>
  </si>
  <si>
    <r>
      <t xml:space="preserve">Serve </t>
    </r>
    <r>
      <rPr>
        <sz val="11"/>
        <color rgb="FF0000FF"/>
        <rFont val="Calibri"/>
        <family val="2"/>
        <scheme val="minor"/>
      </rPr>
      <t>YY</t>
    </r>
    <r>
      <rPr>
        <sz val="11"/>
        <color theme="1"/>
        <rFont val="Calibri"/>
        <family val="2"/>
        <scheme val="minor"/>
      </rPr>
      <t xml:space="preserve"> villages in </t>
    </r>
    <r>
      <rPr>
        <sz val="11"/>
        <color rgb="FF0000FF"/>
        <rFont val="Calibri"/>
        <family val="2"/>
        <scheme val="minor"/>
      </rPr>
      <t>BB</t>
    </r>
    <r>
      <rPr>
        <sz val="11"/>
        <color theme="1"/>
        <rFont val="Calibri"/>
        <family val="2"/>
        <scheme val="minor"/>
      </rPr>
      <t xml:space="preserve"> districts </t>
    </r>
  </si>
  <si>
    <t>Serve ….</t>
  </si>
  <si>
    <r>
      <t xml:space="preserve">Have a system that can manage a minimum of  </t>
    </r>
    <r>
      <rPr>
        <sz val="11"/>
        <color rgb="FF0000FF"/>
        <rFont val="Calibri"/>
        <family val="2"/>
        <scheme val="minor"/>
      </rPr>
      <t>&lt;&lt;$$&gt;&gt;</t>
    </r>
    <r>
      <rPr>
        <sz val="11"/>
        <color theme="1"/>
        <rFont val="Calibri"/>
        <family val="2"/>
        <scheme val="minor"/>
      </rPr>
      <t xml:space="preserve">  to begin on </t>
    </r>
    <r>
      <rPr>
        <sz val="11"/>
        <color rgb="FF0000FF"/>
        <rFont val="Calibri"/>
        <family val="2"/>
        <scheme val="minor"/>
      </rPr>
      <t>&lt; start date &gt;</t>
    </r>
    <r>
      <rPr>
        <sz val="11"/>
        <color theme="1"/>
        <rFont val="Calibri"/>
        <family val="2"/>
        <scheme val="minor"/>
      </rPr>
      <t xml:space="preserve"> </t>
    </r>
  </si>
  <si>
    <t>No.</t>
  </si>
  <si>
    <t>Scale and timing</t>
  </si>
  <si>
    <t>What is the estimated total transfer handling requirement of the program or pilot?</t>
  </si>
  <si>
    <t>&lt;Monthly, weekly, etc.&gt;</t>
  </si>
  <si>
    <t>What are timing considerations around this pilot or program?</t>
  </si>
  <si>
    <t xml:space="preserve"> &lt;Dates a pilot needs to be completed within; Program start/end dates.&gt;</t>
  </si>
  <si>
    <t>Would this transfer mechanism overlap with other transfer programs?</t>
  </si>
  <si>
    <t>&lt;Are beneficiaries receiving, or expected to receive, other sorts of vouchers or cash transfers?&gt;</t>
  </si>
  <si>
    <t>Operating Environment</t>
  </si>
  <si>
    <t>Does my program operate in an insecure environment? What specific security considerations may affect use of your transfer mechanism?</t>
  </si>
  <si>
    <t>What is the mobile connectivity environment?</t>
  </si>
  <si>
    <t>What is the availability of electricity?</t>
  </si>
  <si>
    <t xml:space="preserve">Is the operating environment (including connectivity, infrasturcture and beneficiary/vendor capacity), consistent between program areas, or is there a high degree of variation? </t>
  </si>
  <si>
    <t>User Preferences</t>
  </si>
  <si>
    <t>Will the platform need to integrate with other types of data collection or management systems in use? If so, which ones?</t>
  </si>
  <si>
    <t>&lt; Enter the estimated total number of transfer recipients, and transfer value  to be disbursed during the program, as well as length of program or pilot&gt;</t>
  </si>
  <si>
    <t>&lt;Note amount and type of flexibility required&gt;</t>
  </si>
  <si>
    <t>&lt;Number of recipients and transfer value of the (full size) program&gt;</t>
  </si>
  <si>
    <t>&lt;Note security concerns and requirements&gt;</t>
  </si>
  <si>
    <t xml:space="preserve"> &lt;Note the operating environment restrictions that the solution will need to accommodate.&gt;</t>
  </si>
  <si>
    <t>What are general literacy levels of beneficiaries?</t>
  </si>
  <si>
    <t xml:space="preserve"> &lt;Note the capacity restrictions that the solution will need to accommodate. Ensure you consider differences between age groups, gender and abilities.&gt;</t>
  </si>
  <si>
    <t>Do the beneficiaries generally own phones? What kind?</t>
  </si>
  <si>
    <t>&lt;Note major differences and ensure solutions cater to the most difficult.&gt;</t>
  </si>
  <si>
    <t xml:space="preserve">Implementing Agency: What are the primary concerns around delivery mechanisms for the implementing team? What issues or preferences must the transfer mechanism address? </t>
  </si>
  <si>
    <t>&lt;May include reducing manual labor/paperwork, eliminate transport or handling of cash by agency staff, increasing transparency, reducing fraud opportunities, time-saving, etc. Be as specific as possible in terms of what issues the delivery mechanism must take into consideration.&gt;</t>
  </si>
  <si>
    <t xml:space="preserve">Beneficiaries: Have beneficiary preferences around delivery mechanisms? What are their main pain points in current transfer mechanisms? </t>
  </si>
  <si>
    <t>&lt;Opportunity to explore possible benefits and risks associated with different delivery mechanisms. Consider gender, age and other demographic group preferences and needs.&gt;</t>
  </si>
  <si>
    <t xml:space="preserve">Information management </t>
  </si>
  <si>
    <t>&lt;Consider the type of documentation and/or reporting required for your program and compliance needs.&gt;</t>
  </si>
  <si>
    <t>What reporting and monitoring functions does my program need? What format do you prefer reporting data in? (For example, raw, unstructured excel data, structured reports, dashboards?)</t>
  </si>
  <si>
    <t>&lt;Does the implementation environment have constant/consistent/spotty access to mobile networks?&gt;</t>
  </si>
  <si>
    <t>What is the frequency of transfers in the program or pilot?</t>
  </si>
  <si>
    <t>Is there a high likelihood that the transfer amounts will change over the course of the program/pilot?</t>
  </si>
  <si>
    <t xml:space="preserve">Is the ability to scale up a priority for the program? How quickly would the program go to scale and what is the estimated size of the full program (vs. initial pilot)?  </t>
  </si>
  <si>
    <t>6.2 Program Estimates</t>
  </si>
  <si>
    <t>6.1 Program Requiremements</t>
  </si>
  <si>
    <t>Instructions: With key members of the implementation team from different departments, review the below questions and determine the responses and accompanying requirements. Ideally, this process should be completed before you begin vendor selection.  Information for this sheet contains several questions that can be embedded in needs assessment surveys, collected through focus group discussions and key informant interview or as a stand-alone survey if necessary.</t>
  </si>
  <si>
    <t>&lt;Expain platforms with which integration is required and what support or capacities are needed if this integration is not already established.&gt;</t>
  </si>
  <si>
    <t>The Delivery Guide: Scoping the Humanitarian Payments Landscape</t>
  </si>
  <si>
    <t xml:space="preserve">This tool was funded by the European Union Civil Protection and Humanitarian Aid under a sub-award from Save the Children. Any views and opinions in this report are the views of the authors and do not necessarily represent those of Save the Children or the European Union. </t>
  </si>
  <si>
    <t>&gt;&gt; Activity 6: Requirements worksheets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</si>
</sst>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sz val="11"/>
      <color rgb="FF0000FF"/>
      <name val="Calibri"/>
      <family val="2"/>
      <scheme val="minor"/>
    </font>
    <font>
      <i/>
      <sz val="12"/>
      <color theme="7"/>
      <name val="Calibri"/>
      <family val="2"/>
      <scheme val="minor"/>
    </font>
    <font>
      <sz val="12"/>
      <color rgb="FF0000FF"/>
      <name val="Calibri"/>
      <family val="2"/>
      <scheme val="minor"/>
    </font>
    <font>
      <sz val="11"/>
      <color theme="0"/>
      <name val="Calibri"/>
      <family val="2"/>
      <scheme val="minor"/>
    </font>
    <font>
      <i/>
      <sz val="11"/>
      <color theme="0"/>
      <name val="Calibri"/>
      <family val="2"/>
      <scheme val="minor"/>
    </font>
    <font>
      <sz val="11"/>
      <color theme="0"/>
      <name val="Calibri"/>
      <family val="2"/>
    </font>
    <font>
      <b/>
      <sz val="11"/>
      <color theme="0"/>
      <name val="Calibri"/>
      <family val="2"/>
    </font>
    <font>
      <sz val="14"/>
      <color theme="1"/>
      <name val="Calibri"/>
      <family val="2"/>
      <scheme val="minor"/>
    </font>
    <font>
      <sz val="11"/>
      <color rgb="FF000000"/>
      <name val="Calibri"/>
      <family val="2"/>
      <scheme val="minor"/>
    </font>
    <font>
      <u/>
      <sz val="11"/>
      <color theme="10"/>
      <name val="Calibri"/>
      <family val="2"/>
      <scheme val="minor"/>
    </font>
    <font>
      <u/>
      <sz val="11"/>
      <color theme="11"/>
      <name val="Calibri"/>
      <family val="2"/>
      <scheme val="minor"/>
    </font>
    <font>
      <b/>
      <sz val="11"/>
      <name val="Calibri"/>
      <family val="2"/>
      <scheme val="minor"/>
    </font>
    <font>
      <sz val="12"/>
      <name val="Calibri"/>
      <family val="2"/>
      <scheme val="minor"/>
    </font>
    <font>
      <b/>
      <sz val="12"/>
      <name val="Calibri"/>
      <family val="2"/>
      <scheme val="minor"/>
    </font>
    <font>
      <b/>
      <i/>
      <sz val="11"/>
      <name val="Calibri"/>
      <family val="2"/>
      <scheme val="minor"/>
    </font>
    <font>
      <sz val="14"/>
      <color theme="1"/>
      <name val="Calibri"/>
      <family val="2"/>
      <scheme val="minor"/>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diagonal/>
    </border>
    <border>
      <left style="medium">
        <color indexed="64"/>
      </left>
      <right/>
      <top style="medium">
        <color indexed="64"/>
      </top>
      <bottom/>
      <diagonal/>
    </border>
    <border>
      <left style="thin">
        <color auto="1"/>
      </left>
      <right style="thin">
        <color auto="1"/>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style="medium">
        <color indexed="64"/>
      </right>
      <top style="thin">
        <color auto="1"/>
      </top>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1">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71">
    <xf numFmtId="0" fontId="0" fillId="0" borderId="0" xfId="0"/>
    <xf numFmtId="0" fontId="3" fillId="0" borderId="1" xfId="0" applyFont="1" applyBorder="1" applyAlignment="1">
      <alignment wrapText="1"/>
    </xf>
    <xf numFmtId="0" fontId="5" fillId="0" borderId="1" xfId="0" applyFont="1" applyBorder="1" applyAlignment="1">
      <alignment wrapText="1"/>
    </xf>
    <xf numFmtId="0" fontId="0" fillId="0" borderId="0" xfId="0" applyAlignment="1">
      <alignment wrapText="1"/>
    </xf>
    <xf numFmtId="0" fontId="0" fillId="0" borderId="1" xfId="0" applyBorder="1"/>
    <xf numFmtId="0" fontId="6" fillId="0" borderId="1" xfId="0" applyFont="1" applyBorder="1"/>
    <xf numFmtId="0" fontId="7" fillId="0" borderId="0" xfId="0" applyFont="1"/>
    <xf numFmtId="0" fontId="3" fillId="0" borderId="4" xfId="0" applyFont="1" applyBorder="1" applyAlignment="1">
      <alignment horizontal="center"/>
    </xf>
    <xf numFmtId="0" fontId="11" fillId="0" borderId="0" xfId="0" applyFont="1" applyFill="1" applyBorder="1" applyAlignment="1">
      <alignment horizontal="left"/>
    </xf>
    <xf numFmtId="0" fontId="11" fillId="0" borderId="0" xfId="0" applyFont="1" applyBorder="1" applyAlignment="1">
      <alignment horizontal="left"/>
    </xf>
    <xf numFmtId="0" fontId="9" fillId="0" borderId="0" xfId="0" applyFont="1" applyBorder="1"/>
    <xf numFmtId="0" fontId="9" fillId="0" borderId="0" xfId="0" applyFont="1" applyBorder="1" applyAlignment="1">
      <alignment horizontal="left" indent="1"/>
    </xf>
    <xf numFmtId="0" fontId="10" fillId="0" borderId="0" xfId="0" applyFont="1" applyBorder="1"/>
    <xf numFmtId="0" fontId="9" fillId="0" borderId="0" xfId="0" applyFont="1" applyFill="1" applyBorder="1"/>
    <xf numFmtId="0" fontId="9" fillId="0" borderId="0" xfId="0" applyFont="1" applyBorder="1" applyAlignment="1">
      <alignment horizontal="left"/>
    </xf>
    <xf numFmtId="0" fontId="11" fillId="0" borderId="0" xfId="0" applyFont="1" applyBorder="1" applyAlignment="1">
      <alignment horizontal="left" vertical="center"/>
    </xf>
    <xf numFmtId="0" fontId="11" fillId="0" borderId="0" xfId="0" applyFont="1" applyBorder="1" applyAlignment="1">
      <alignment horizontal="left" vertical="top"/>
    </xf>
    <xf numFmtId="0" fontId="9" fillId="0" borderId="0" xfId="0" applyFont="1" applyBorder="1" applyAlignment="1">
      <alignment horizontal="left" vertical="top"/>
    </xf>
    <xf numFmtId="0" fontId="11" fillId="2" borderId="0" xfId="0" applyFont="1" applyFill="1" applyBorder="1" applyAlignment="1">
      <alignment horizontal="left"/>
    </xf>
    <xf numFmtId="0" fontId="17" fillId="0" borderId="5" xfId="0" applyFont="1" applyFill="1" applyBorder="1" applyAlignment="1">
      <alignment wrapText="1"/>
    </xf>
    <xf numFmtId="0" fontId="17" fillId="0" borderId="1" xfId="0" applyFont="1" applyBorder="1" applyAlignment="1">
      <alignment wrapText="1"/>
    </xf>
    <xf numFmtId="0" fontId="6" fillId="0" borderId="1" xfId="0" applyFont="1" applyBorder="1" applyAlignment="1">
      <alignment horizontal="right"/>
    </xf>
    <xf numFmtId="0" fontId="0" fillId="0" borderId="1" xfId="0" applyBorder="1" applyAlignment="1">
      <alignment horizontal="right"/>
    </xf>
    <xf numFmtId="0" fontId="6" fillId="0" borderId="1" xfId="0" applyFont="1" applyFill="1" applyBorder="1"/>
    <xf numFmtId="0" fontId="0" fillId="0" borderId="6" xfId="0" applyBorder="1"/>
    <xf numFmtId="0" fontId="6" fillId="0" borderId="6" xfId="0" applyFont="1" applyBorder="1"/>
    <xf numFmtId="0" fontId="0" fillId="0" borderId="0" xfId="0" applyBorder="1"/>
    <xf numFmtId="0" fontId="18" fillId="0" borderId="0" xfId="0" applyFont="1" applyFill="1"/>
    <xf numFmtId="0" fontId="4" fillId="0" borderId="0" xfId="0" applyFont="1"/>
    <xf numFmtId="0" fontId="20" fillId="0" borderId="0" xfId="0" applyFont="1" applyAlignment="1">
      <alignment horizontal="left" indent="1"/>
    </xf>
    <xf numFmtId="0" fontId="0" fillId="0" borderId="0" xfId="0" applyFont="1"/>
    <xf numFmtId="0" fontId="1" fillId="0" borderId="0" xfId="0" applyFont="1"/>
    <xf numFmtId="0" fontId="0" fillId="0" borderId="12" xfId="0" applyBorder="1"/>
    <xf numFmtId="0" fontId="2" fillId="3" borderId="13" xfId="0" applyFont="1" applyFill="1" applyBorder="1"/>
    <xf numFmtId="0" fontId="2" fillId="3" borderId="14" xfId="0" applyFont="1" applyFill="1" applyBorder="1" applyAlignment="1">
      <alignment wrapText="1"/>
    </xf>
    <xf numFmtId="0" fontId="2" fillId="3" borderId="15" xfId="0" applyFont="1" applyFill="1" applyBorder="1" applyAlignment="1">
      <alignment wrapText="1"/>
    </xf>
    <xf numFmtId="0" fontId="0" fillId="4" borderId="4" xfId="0" applyFill="1" applyBorder="1" applyAlignment="1">
      <alignment vertical="center" wrapText="1"/>
    </xf>
    <xf numFmtId="0" fontId="0" fillId="5" borderId="16" xfId="0" applyFont="1" applyFill="1" applyBorder="1" applyAlignment="1">
      <alignment vertical="center" wrapText="1"/>
    </xf>
    <xf numFmtId="0" fontId="0" fillId="4" borderId="1" xfId="0" applyFill="1" applyBorder="1" applyAlignment="1">
      <alignment vertical="center" wrapText="1"/>
    </xf>
    <xf numFmtId="0" fontId="14" fillId="5" borderId="16" xfId="0" applyFont="1" applyFill="1" applyBorder="1" applyAlignment="1">
      <alignment vertical="center" wrapText="1"/>
    </xf>
    <xf numFmtId="0" fontId="0" fillId="5" borderId="16" xfId="0" applyFill="1" applyBorder="1" applyAlignment="1">
      <alignment vertical="center" wrapText="1"/>
    </xf>
    <xf numFmtId="0" fontId="0" fillId="0" borderId="16" xfId="0" applyBorder="1" applyAlignment="1">
      <alignment vertical="center" wrapText="1"/>
    </xf>
    <xf numFmtId="0" fontId="0" fillId="4" borderId="6" xfId="0" applyFill="1" applyBorder="1" applyAlignment="1">
      <alignment vertical="center" wrapText="1"/>
    </xf>
    <xf numFmtId="0" fontId="0" fillId="0" borderId="19" xfId="0" applyBorder="1" applyAlignment="1">
      <alignment vertical="center" wrapText="1"/>
    </xf>
    <xf numFmtId="0" fontId="0" fillId="4" borderId="21" xfId="0" applyFill="1" applyBorder="1" applyAlignment="1">
      <alignment vertical="center" wrapText="1"/>
    </xf>
    <xf numFmtId="0" fontId="0" fillId="0" borderId="22" xfId="0" applyBorder="1" applyAlignment="1">
      <alignment vertical="center" wrapText="1"/>
    </xf>
    <xf numFmtId="0" fontId="22" fillId="0" borderId="0" xfId="0" applyFont="1"/>
    <xf numFmtId="0" fontId="0" fillId="4" borderId="4" xfId="0" applyFill="1" applyBorder="1" applyAlignment="1">
      <alignment vertical="center"/>
    </xf>
    <xf numFmtId="0" fontId="0" fillId="4" borderId="1" xfId="0" applyFill="1" applyBorder="1" applyAlignment="1">
      <alignment vertical="center"/>
    </xf>
    <xf numFmtId="0" fontId="0" fillId="4" borderId="7" xfId="0" applyFill="1" applyBorder="1" applyAlignment="1">
      <alignment vertical="center"/>
    </xf>
    <xf numFmtId="0" fontId="0" fillId="4" borderId="11" xfId="0" applyFill="1" applyBorder="1" applyAlignment="1">
      <alignment vertical="center"/>
    </xf>
    <xf numFmtId="0" fontId="0" fillId="4" borderId="20" xfId="0" applyFill="1" applyBorder="1" applyAlignment="1">
      <alignment vertical="center"/>
    </xf>
    <xf numFmtId="0" fontId="23" fillId="0" borderId="0" xfId="0" applyFont="1"/>
    <xf numFmtId="0" fontId="22" fillId="0" borderId="0" xfId="0" applyFont="1" applyAlignment="1">
      <alignment horizontal="center"/>
    </xf>
    <xf numFmtId="0" fontId="23" fillId="0" borderId="14" xfId="0" applyFont="1" applyBorder="1" applyAlignment="1">
      <alignment horizontal="left" wrapText="1"/>
    </xf>
    <xf numFmtId="0" fontId="23" fillId="0" borderId="0" xfId="0" applyFont="1" applyAlignment="1">
      <alignment horizontal="left" wrapText="1"/>
    </xf>
    <xf numFmtId="0" fontId="0" fillId="0" borderId="0" xfId="0" applyAlignment="1">
      <alignment horizontal="center"/>
    </xf>
    <xf numFmtId="0" fontId="13" fillId="0" borderId="8" xfId="0" applyFont="1" applyBorder="1" applyAlignment="1">
      <alignment horizontal="center" vertical="center" textRotation="90"/>
    </xf>
    <xf numFmtId="0" fontId="13" fillId="0" borderId="9" xfId="0" applyFont="1" applyBorder="1" applyAlignment="1">
      <alignment horizontal="center" vertical="center" textRotation="90"/>
    </xf>
    <xf numFmtId="0" fontId="13" fillId="0" borderId="10" xfId="0" applyFont="1" applyBorder="1" applyAlignment="1">
      <alignment horizontal="center" vertical="center" textRotation="90"/>
    </xf>
    <xf numFmtId="0" fontId="21" fillId="0" borderId="17" xfId="0" applyFont="1" applyBorder="1" applyAlignment="1">
      <alignment horizontal="center" vertical="center" textRotation="90"/>
    </xf>
    <xf numFmtId="0" fontId="21" fillId="0" borderId="18" xfId="0" applyFont="1" applyBorder="1" applyAlignment="1">
      <alignment horizontal="center" vertical="center" textRotation="90"/>
    </xf>
    <xf numFmtId="0" fontId="21" fillId="0" borderId="8" xfId="0" applyFont="1" applyBorder="1" applyAlignment="1">
      <alignment horizontal="center" vertical="center" textRotation="90"/>
    </xf>
    <xf numFmtId="0" fontId="21" fillId="0" borderId="10" xfId="0" applyFont="1" applyBorder="1" applyAlignment="1">
      <alignment horizontal="center" vertical="center" textRotation="90"/>
    </xf>
    <xf numFmtId="0" fontId="21" fillId="0" borderId="8" xfId="0" applyFont="1" applyBorder="1" applyAlignment="1">
      <alignment horizontal="center" vertical="center" textRotation="90" wrapText="1"/>
    </xf>
    <xf numFmtId="0" fontId="21" fillId="0" borderId="10" xfId="0" applyFont="1" applyBorder="1" applyAlignment="1">
      <alignment horizontal="center" vertical="center" textRotation="90" wrapText="1"/>
    </xf>
    <xf numFmtId="0" fontId="0" fillId="0" borderId="0" xfId="0" applyFill="1" applyAlignment="1">
      <alignment horizontal="left"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25</xdr:row>
      <xdr:rowOff>133350</xdr:rowOff>
    </xdr:from>
    <xdr:to>
      <xdr:col>3</xdr:col>
      <xdr:colOff>1153796</xdr:colOff>
      <xdr:row>29</xdr:row>
      <xdr:rowOff>97155</xdr:rowOff>
    </xdr:to>
    <xdr:grpSp>
      <xdr:nvGrpSpPr>
        <xdr:cNvPr id="2" name="Group 1"/>
        <xdr:cNvGrpSpPr/>
      </xdr:nvGrpSpPr>
      <xdr:grpSpPr>
        <a:xfrm>
          <a:off x="295275" y="9153525"/>
          <a:ext cx="5801996" cy="725805"/>
          <a:chOff x="0" y="0"/>
          <a:chExt cx="5802415" cy="725805"/>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2143"/>
            <a:ext cx="1052423" cy="370936"/>
          </a:xfrm>
          <a:prstGeom prst="rect">
            <a:avLst/>
          </a:prstGeom>
        </xdr:spPr>
      </xdr:pic>
      <xdr:pic>
        <xdr:nvPicPr>
          <xdr:cNvPr id="4" name="Picture 3" descr="C:\Users\lfrey\Downloads\STC logo.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2151" y="112143"/>
            <a:ext cx="1708030" cy="439947"/>
          </a:xfrm>
          <a:prstGeom prst="rect">
            <a:avLst/>
          </a:prstGeom>
          <a:noFill/>
          <a:ln>
            <a:noFill/>
          </a:ln>
        </xdr:spPr>
      </xdr:pic>
      <xdr:grpSp>
        <xdr:nvGrpSpPr>
          <xdr:cNvPr id="5" name="Group 4"/>
          <xdr:cNvGrpSpPr/>
        </xdr:nvGrpSpPr>
        <xdr:grpSpPr>
          <a:xfrm>
            <a:off x="3623095" y="0"/>
            <a:ext cx="2179320" cy="725805"/>
            <a:chOff x="0" y="0"/>
            <a:chExt cx="2179674" cy="725805"/>
          </a:xfrm>
        </xdr:grpSpPr>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29069" y="10632"/>
              <a:ext cx="850605" cy="574158"/>
            </a:xfrm>
            <a:prstGeom prst="rect">
              <a:avLst/>
            </a:prstGeom>
          </xdr:spPr>
        </xdr:pic>
        <xdr:sp macro="" textlink="">
          <xdr:nvSpPr>
            <xdr:cNvPr id="7" name="Text Box 35"/>
            <xdr:cNvSpPr txBox="1"/>
          </xdr:nvSpPr>
          <xdr:spPr>
            <a:xfrm>
              <a:off x="0" y="0"/>
              <a:ext cx="1323975" cy="725805"/>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lnSpc>
                  <a:spcPct val="115000"/>
                </a:lnSpc>
                <a:spcBef>
                  <a:spcPts val="0"/>
                </a:spcBef>
                <a:spcAft>
                  <a:spcPts val="1000"/>
                </a:spcAft>
              </a:pPr>
              <a:r>
                <a:rPr lang="en-US" sz="900" b="1">
                  <a:effectLst/>
                  <a:ea typeface="Calibri"/>
                  <a:cs typeface="Times New Roman"/>
                </a:rPr>
                <a:t>Funded by European Union Civil Protection and Humanitarian Aid</a:t>
              </a:r>
              <a:endParaRPr lang="en-US" sz="1100">
                <a:effectLst/>
                <a:ea typeface="Calibri"/>
                <a:cs typeface="Times New Roman"/>
              </a:endParaRPr>
            </a:p>
            <a:p>
              <a:pPr marL="0" marR="0">
                <a:lnSpc>
                  <a:spcPct val="115000"/>
                </a:lnSpc>
                <a:spcBef>
                  <a:spcPts val="0"/>
                </a:spcBef>
                <a:spcAft>
                  <a:spcPts val="1000"/>
                </a:spcAft>
              </a:pPr>
              <a:r>
                <a:rPr lang="en-US" sz="900" b="1">
                  <a:effectLst/>
                  <a:ea typeface="Calibri"/>
                  <a:cs typeface="Times New Roman"/>
                </a:rPr>
                <a:t> </a:t>
              </a:r>
              <a:endParaRPr lang="en-US" sz="1100">
                <a:effectLst/>
                <a:ea typeface="Calibri"/>
                <a:cs typeface="Times New Roman"/>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20"/>
  <sheetViews>
    <sheetView workbookViewId="0"/>
  </sheetViews>
  <sheetFormatPr defaultColWidth="8.7109375" defaultRowHeight="15" x14ac:dyDescent="0.25"/>
  <cols>
    <col min="1" max="1" width="8.7109375" style="10"/>
    <col min="2" max="2" width="79.140625" style="10" bestFit="1" customWidth="1"/>
    <col min="3" max="16384" width="8.7109375" style="10"/>
  </cols>
  <sheetData>
    <row r="2" spans="2:3" x14ac:dyDescent="0.25">
      <c r="B2" s="10" t="s">
        <v>64</v>
      </c>
    </row>
    <row r="3" spans="2:3" x14ac:dyDescent="0.25">
      <c r="B3" s="11" t="s">
        <v>65</v>
      </c>
      <c r="C3" s="10" t="s">
        <v>168</v>
      </c>
    </row>
    <row r="4" spans="2:3" x14ac:dyDescent="0.25">
      <c r="B4" s="11" t="s">
        <v>66</v>
      </c>
      <c r="C4" s="10" t="s">
        <v>169</v>
      </c>
    </row>
    <row r="5" spans="2:3" x14ac:dyDescent="0.25">
      <c r="B5" s="11" t="s">
        <v>165</v>
      </c>
      <c r="C5" s="10" t="s">
        <v>170</v>
      </c>
    </row>
    <row r="6" spans="2:3" x14ac:dyDescent="0.25">
      <c r="B6" s="11" t="s">
        <v>61</v>
      </c>
      <c r="C6" s="10" t="s">
        <v>171</v>
      </c>
    </row>
    <row r="7" spans="2:3" x14ac:dyDescent="0.25">
      <c r="B7" s="11" t="s">
        <v>67</v>
      </c>
      <c r="C7" s="10" t="s">
        <v>172</v>
      </c>
    </row>
    <row r="9" spans="2:3" x14ac:dyDescent="0.25">
      <c r="B9" s="10" t="s">
        <v>30</v>
      </c>
    </row>
    <row r="10" spans="2:3" x14ac:dyDescent="0.25">
      <c r="B10" s="10" t="s">
        <v>62</v>
      </c>
      <c r="C10" s="10" t="s">
        <v>173</v>
      </c>
    </row>
    <row r="11" spans="2:3" x14ac:dyDescent="0.25">
      <c r="B11" s="10" t="s">
        <v>63</v>
      </c>
      <c r="C11" s="10" t="s">
        <v>174</v>
      </c>
    </row>
    <row r="12" spans="2:3" x14ac:dyDescent="0.25">
      <c r="B12" s="10" t="s">
        <v>179</v>
      </c>
      <c r="C12" s="10" t="s">
        <v>175</v>
      </c>
    </row>
    <row r="13" spans="2:3" x14ac:dyDescent="0.25">
      <c r="B13" s="10" t="s">
        <v>180</v>
      </c>
      <c r="C13" s="10" t="s">
        <v>176</v>
      </c>
    </row>
    <row r="14" spans="2:3" x14ac:dyDescent="0.25">
      <c r="B14" s="10" t="s">
        <v>181</v>
      </c>
      <c r="C14" s="10" t="s">
        <v>177</v>
      </c>
    </row>
    <row r="15" spans="2:3" x14ac:dyDescent="0.25">
      <c r="B15" s="10" t="s">
        <v>182</v>
      </c>
      <c r="C15" s="10" t="s">
        <v>178</v>
      </c>
    </row>
    <row r="16" spans="2:3" x14ac:dyDescent="0.25">
      <c r="B16" s="10" t="s">
        <v>183</v>
      </c>
      <c r="C16" s="10" t="s">
        <v>184</v>
      </c>
    </row>
    <row r="20" spans="2:3" x14ac:dyDescent="0.25">
      <c r="B20" s="10" t="s">
        <v>68</v>
      </c>
      <c r="C20" s="10" t="s">
        <v>185</v>
      </c>
    </row>
    <row r="22" spans="2:3" x14ac:dyDescent="0.25">
      <c r="B22" s="10" t="s">
        <v>69</v>
      </c>
      <c r="C22" s="12" t="s">
        <v>70</v>
      </c>
    </row>
    <row r="24" spans="2:3" x14ac:dyDescent="0.25">
      <c r="B24" s="10" t="s">
        <v>31</v>
      </c>
    </row>
    <row r="25" spans="2:3" x14ac:dyDescent="0.25">
      <c r="B25" s="10" t="s">
        <v>57</v>
      </c>
      <c r="C25" s="10" t="s">
        <v>186</v>
      </c>
    </row>
    <row r="26" spans="2:3" x14ac:dyDescent="0.25">
      <c r="B26" s="10" t="s">
        <v>58</v>
      </c>
      <c r="C26" s="10" t="s">
        <v>187</v>
      </c>
    </row>
    <row r="27" spans="2:3" x14ac:dyDescent="0.25">
      <c r="B27" s="10" t="s">
        <v>59</v>
      </c>
      <c r="C27" s="10" t="s">
        <v>188</v>
      </c>
    </row>
    <row r="28" spans="2:3" x14ac:dyDescent="0.25">
      <c r="B28" s="10" t="s">
        <v>60</v>
      </c>
      <c r="C28" s="10" t="s">
        <v>189</v>
      </c>
    </row>
    <row r="29" spans="2:3" x14ac:dyDescent="0.25">
      <c r="B29" s="10" t="s">
        <v>61</v>
      </c>
      <c r="C29" s="10" t="s">
        <v>190</v>
      </c>
    </row>
    <row r="30" spans="2:3" x14ac:dyDescent="0.25">
      <c r="B30" s="10" t="s">
        <v>192</v>
      </c>
      <c r="C30" s="10" t="s">
        <v>191</v>
      </c>
    </row>
    <row r="33" spans="2:3" x14ac:dyDescent="0.25">
      <c r="B33" s="13" t="s">
        <v>32</v>
      </c>
    </row>
    <row r="34" spans="2:3" x14ac:dyDescent="0.25">
      <c r="B34" s="10" t="s">
        <v>71</v>
      </c>
      <c r="C34" s="14" t="s">
        <v>75</v>
      </c>
    </row>
    <row r="35" spans="2:3" x14ac:dyDescent="0.25">
      <c r="B35" s="10" t="s">
        <v>72</v>
      </c>
      <c r="C35" s="14" t="s">
        <v>76</v>
      </c>
    </row>
    <row r="36" spans="2:3" x14ac:dyDescent="0.25">
      <c r="B36" s="10" t="s">
        <v>74</v>
      </c>
      <c r="C36" s="10" t="s">
        <v>90</v>
      </c>
    </row>
    <row r="38" spans="2:3" x14ac:dyDescent="0.25">
      <c r="B38" s="13" t="s">
        <v>33</v>
      </c>
    </row>
    <row r="39" spans="2:3" x14ac:dyDescent="0.25">
      <c r="B39" s="10" t="s">
        <v>78</v>
      </c>
      <c r="C39" s="10" t="s">
        <v>193</v>
      </c>
    </row>
    <row r="40" spans="2:3" x14ac:dyDescent="0.25">
      <c r="B40" s="10" t="s">
        <v>79</v>
      </c>
      <c r="C40" s="10" t="s">
        <v>194</v>
      </c>
    </row>
    <row r="41" spans="2:3" x14ac:dyDescent="0.25">
      <c r="B41" s="10" t="s">
        <v>80</v>
      </c>
      <c r="C41" s="10" t="s">
        <v>195</v>
      </c>
    </row>
    <row r="42" spans="2:3" x14ac:dyDescent="0.25">
      <c r="B42" s="10" t="s">
        <v>81</v>
      </c>
      <c r="C42" s="10" t="s">
        <v>196</v>
      </c>
    </row>
    <row r="43" spans="2:3" x14ac:dyDescent="0.25">
      <c r="B43" s="10" t="s">
        <v>74</v>
      </c>
      <c r="C43" s="10" t="s">
        <v>82</v>
      </c>
    </row>
    <row r="45" spans="2:3" x14ac:dyDescent="0.25">
      <c r="B45" s="13" t="s">
        <v>77</v>
      </c>
    </row>
    <row r="46" spans="2:3" x14ac:dyDescent="0.25">
      <c r="B46" s="10" t="s">
        <v>71</v>
      </c>
      <c r="C46" s="15" t="s">
        <v>83</v>
      </c>
    </row>
    <row r="47" spans="2:3" x14ac:dyDescent="0.25">
      <c r="B47" s="10" t="s">
        <v>72</v>
      </c>
      <c r="C47" s="9" t="s">
        <v>85</v>
      </c>
    </row>
    <row r="48" spans="2:3" x14ac:dyDescent="0.25">
      <c r="B48" s="10" t="s">
        <v>73</v>
      </c>
      <c r="C48" s="10" t="s">
        <v>86</v>
      </c>
    </row>
    <row r="49" spans="2:3" x14ac:dyDescent="0.25">
      <c r="B49" s="10" t="s">
        <v>74</v>
      </c>
      <c r="C49" s="15" t="s">
        <v>84</v>
      </c>
    </row>
    <row r="51" spans="2:3" x14ac:dyDescent="0.25">
      <c r="B51" s="13" t="s">
        <v>34</v>
      </c>
    </row>
    <row r="52" spans="2:3" x14ac:dyDescent="0.25">
      <c r="B52" s="10" t="s">
        <v>71</v>
      </c>
      <c r="C52" s="10" t="s">
        <v>87</v>
      </c>
    </row>
    <row r="53" spans="2:3" x14ac:dyDescent="0.25">
      <c r="B53" s="10" t="s">
        <v>72</v>
      </c>
      <c r="C53" s="14" t="s">
        <v>88</v>
      </c>
    </row>
    <row r="54" spans="2:3" x14ac:dyDescent="0.25">
      <c r="B54" s="10" t="s">
        <v>73</v>
      </c>
      <c r="C54" s="10" t="s">
        <v>89</v>
      </c>
    </row>
    <row r="55" spans="2:3" x14ac:dyDescent="0.25">
      <c r="B55" s="10" t="s">
        <v>74</v>
      </c>
      <c r="C55" s="10" t="s">
        <v>90</v>
      </c>
    </row>
    <row r="57" spans="2:3" x14ac:dyDescent="0.25">
      <c r="B57" s="13" t="s">
        <v>35</v>
      </c>
    </row>
    <row r="58" spans="2:3" x14ac:dyDescent="0.25">
      <c r="B58" s="10" t="s">
        <v>71</v>
      </c>
      <c r="C58" s="10" t="s">
        <v>91</v>
      </c>
    </row>
    <row r="59" spans="2:3" x14ac:dyDescent="0.25">
      <c r="B59" s="10" t="s">
        <v>72</v>
      </c>
      <c r="C59" s="10" t="s">
        <v>92</v>
      </c>
    </row>
    <row r="60" spans="2:3" x14ac:dyDescent="0.25">
      <c r="B60" s="10" t="s">
        <v>73</v>
      </c>
      <c r="C60" s="10" t="s">
        <v>93</v>
      </c>
    </row>
    <row r="61" spans="2:3" x14ac:dyDescent="0.25">
      <c r="B61" s="10" t="s">
        <v>74</v>
      </c>
      <c r="C61" s="10" t="s">
        <v>90</v>
      </c>
    </row>
    <row r="63" spans="2:3" x14ac:dyDescent="0.25">
      <c r="B63" s="13" t="s">
        <v>36</v>
      </c>
    </row>
    <row r="64" spans="2:3" x14ac:dyDescent="0.25">
      <c r="B64" s="11" t="s">
        <v>95</v>
      </c>
      <c r="C64" s="10" t="s">
        <v>197</v>
      </c>
    </row>
    <row r="65" spans="2:3" x14ac:dyDescent="0.25">
      <c r="B65" s="11" t="s">
        <v>96</v>
      </c>
      <c r="C65" s="10" t="s">
        <v>198</v>
      </c>
    </row>
    <row r="66" spans="2:3" x14ac:dyDescent="0.25">
      <c r="B66" s="11" t="s">
        <v>97</v>
      </c>
      <c r="C66" s="10" t="s">
        <v>199</v>
      </c>
    </row>
    <row r="67" spans="2:3" x14ac:dyDescent="0.25">
      <c r="B67" s="11" t="s">
        <v>98</v>
      </c>
      <c r="C67" s="10" t="s">
        <v>200</v>
      </c>
    </row>
    <row r="68" spans="2:3" x14ac:dyDescent="0.25">
      <c r="B68" s="11" t="s">
        <v>99</v>
      </c>
      <c r="C68" s="10" t="s">
        <v>201</v>
      </c>
    </row>
    <row r="69" spans="2:3" x14ac:dyDescent="0.25">
      <c r="B69" s="11" t="s">
        <v>74</v>
      </c>
      <c r="C69" s="10" t="s">
        <v>90</v>
      </c>
    </row>
    <row r="71" spans="2:3" x14ac:dyDescent="0.25">
      <c r="B71" s="13" t="s">
        <v>37</v>
      </c>
    </row>
    <row r="72" spans="2:3" x14ac:dyDescent="0.25">
      <c r="B72" s="10" t="s">
        <v>71</v>
      </c>
      <c r="C72" s="9" t="s">
        <v>100</v>
      </c>
    </row>
    <row r="73" spans="2:3" x14ac:dyDescent="0.25">
      <c r="B73" s="10" t="s">
        <v>72</v>
      </c>
      <c r="C73" s="8" t="s">
        <v>101</v>
      </c>
    </row>
    <row r="74" spans="2:3" x14ac:dyDescent="0.25">
      <c r="B74" s="10" t="s">
        <v>73</v>
      </c>
      <c r="C74" s="10" t="s">
        <v>102</v>
      </c>
    </row>
    <row r="75" spans="2:3" x14ac:dyDescent="0.25">
      <c r="B75" s="10" t="s">
        <v>74</v>
      </c>
      <c r="C75" s="14" t="s">
        <v>202</v>
      </c>
    </row>
    <row r="77" spans="2:3" x14ac:dyDescent="0.25">
      <c r="B77" s="13" t="s">
        <v>103</v>
      </c>
    </row>
    <row r="78" spans="2:3" x14ac:dyDescent="0.25">
      <c r="B78" s="10" t="s">
        <v>71</v>
      </c>
      <c r="C78" s="10" t="s">
        <v>105</v>
      </c>
    </row>
    <row r="79" spans="2:3" x14ac:dyDescent="0.25">
      <c r="B79" s="10" t="s">
        <v>104</v>
      </c>
      <c r="C79" s="10" t="s">
        <v>105</v>
      </c>
    </row>
    <row r="80" spans="2:3" x14ac:dyDescent="0.25">
      <c r="B80" s="10" t="s">
        <v>72</v>
      </c>
      <c r="C80" s="10" t="s">
        <v>203</v>
      </c>
    </row>
    <row r="81" spans="2:3" x14ac:dyDescent="0.25">
      <c r="B81" s="10" t="s">
        <v>74</v>
      </c>
      <c r="C81" s="10" t="s">
        <v>204</v>
      </c>
    </row>
    <row r="83" spans="2:3" x14ac:dyDescent="0.25">
      <c r="B83" s="10" t="s">
        <v>205</v>
      </c>
    </row>
    <row r="84" spans="2:3" x14ac:dyDescent="0.25">
      <c r="B84" s="10" t="s">
        <v>71</v>
      </c>
      <c r="C84" s="10" t="s">
        <v>206</v>
      </c>
    </row>
    <row r="85" spans="2:3" x14ac:dyDescent="0.25">
      <c r="B85" s="10" t="s">
        <v>72</v>
      </c>
      <c r="C85" s="10" t="s">
        <v>107</v>
      </c>
    </row>
    <row r="86" spans="2:3" x14ac:dyDescent="0.25">
      <c r="B86" s="10" t="s">
        <v>74</v>
      </c>
      <c r="C86" s="10" t="s">
        <v>207</v>
      </c>
    </row>
    <row r="88" spans="2:3" x14ac:dyDescent="0.25">
      <c r="B88" s="10" t="s">
        <v>106</v>
      </c>
    </row>
    <row r="89" spans="2:3" x14ac:dyDescent="0.25">
      <c r="B89" s="10" t="s">
        <v>71</v>
      </c>
      <c r="C89" s="10" t="s">
        <v>108</v>
      </c>
    </row>
    <row r="90" spans="2:3" x14ac:dyDescent="0.25">
      <c r="B90" s="10" t="s">
        <v>72</v>
      </c>
    </row>
    <row r="91" spans="2:3" x14ac:dyDescent="0.25">
      <c r="B91" s="10" t="s">
        <v>73</v>
      </c>
    </row>
    <row r="92" spans="2:3" x14ac:dyDescent="0.25">
      <c r="B92" s="10" t="s">
        <v>74</v>
      </c>
    </row>
    <row r="94" spans="2:3" x14ac:dyDescent="0.25">
      <c r="B94" s="13" t="s">
        <v>38</v>
      </c>
    </row>
    <row r="101" spans="2:3" x14ac:dyDescent="0.25">
      <c r="B101" s="13" t="s">
        <v>39</v>
      </c>
    </row>
    <row r="108" spans="2:3" x14ac:dyDescent="0.25">
      <c r="B108" s="13" t="s">
        <v>40</v>
      </c>
    </row>
    <row r="109" spans="2:3" x14ac:dyDescent="0.25">
      <c r="B109" s="10" t="s">
        <v>71</v>
      </c>
      <c r="C109" s="14" t="s">
        <v>109</v>
      </c>
    </row>
    <row r="110" spans="2:3" x14ac:dyDescent="0.25">
      <c r="B110" s="10" t="s">
        <v>111</v>
      </c>
      <c r="C110" s="14" t="s">
        <v>110</v>
      </c>
    </row>
    <row r="111" spans="2:3" x14ac:dyDescent="0.25">
      <c r="B111" s="10" t="s">
        <v>73</v>
      </c>
      <c r="C111" s="13" t="s">
        <v>208</v>
      </c>
    </row>
    <row r="112" spans="2:3" x14ac:dyDescent="0.25">
      <c r="B112" s="10" t="s">
        <v>74</v>
      </c>
      <c r="C112" s="10" t="s">
        <v>90</v>
      </c>
    </row>
    <row r="115" spans="2:3" x14ac:dyDescent="0.25">
      <c r="B115" s="13" t="s">
        <v>41</v>
      </c>
    </row>
    <row r="116" spans="2:3" x14ac:dyDescent="0.25">
      <c r="B116" s="13" t="s">
        <v>71</v>
      </c>
      <c r="C116" s="10" t="s">
        <v>116</v>
      </c>
    </row>
    <row r="117" spans="2:3" x14ac:dyDescent="0.25">
      <c r="B117" s="13" t="s">
        <v>72</v>
      </c>
      <c r="C117" s="10" t="s">
        <v>209</v>
      </c>
    </row>
    <row r="118" spans="2:3" x14ac:dyDescent="0.25">
      <c r="B118" s="13" t="s">
        <v>74</v>
      </c>
      <c r="C118" s="10" t="s">
        <v>210</v>
      </c>
    </row>
    <row r="120" spans="2:3" x14ac:dyDescent="0.25">
      <c r="B120" s="13" t="s">
        <v>42</v>
      </c>
    </row>
    <row r="121" spans="2:3" x14ac:dyDescent="0.25">
      <c r="B121" s="11" t="s">
        <v>162</v>
      </c>
      <c r="C121" s="16" t="s">
        <v>211</v>
      </c>
    </row>
    <row r="122" spans="2:3" x14ac:dyDescent="0.25">
      <c r="B122" s="11" t="s">
        <v>113</v>
      </c>
      <c r="C122" s="16" t="s">
        <v>212</v>
      </c>
    </row>
    <row r="123" spans="2:3" x14ac:dyDescent="0.25">
      <c r="B123" s="11" t="s">
        <v>114</v>
      </c>
      <c r="C123" s="17" t="s">
        <v>213</v>
      </c>
    </row>
    <row r="124" spans="2:3" x14ac:dyDescent="0.25">
      <c r="B124" s="11" t="s">
        <v>115</v>
      </c>
      <c r="C124" s="17" t="s">
        <v>214</v>
      </c>
    </row>
    <row r="125" spans="2:3" x14ac:dyDescent="0.25">
      <c r="B125" s="11" t="s">
        <v>164</v>
      </c>
      <c r="C125" s="18" t="s">
        <v>215</v>
      </c>
    </row>
    <row r="126" spans="2:3" x14ac:dyDescent="0.25">
      <c r="B126" s="11" t="s">
        <v>163</v>
      </c>
      <c r="C126" s="9" t="s">
        <v>116</v>
      </c>
    </row>
    <row r="127" spans="2:3" x14ac:dyDescent="0.25">
      <c r="B127" s="11" t="s">
        <v>112</v>
      </c>
      <c r="C127" s="17" t="s">
        <v>216</v>
      </c>
    </row>
    <row r="128" spans="2:3" x14ac:dyDescent="0.25">
      <c r="B128" s="11" t="s">
        <v>74</v>
      </c>
      <c r="C128" s="17" t="s">
        <v>217</v>
      </c>
    </row>
    <row r="129" spans="2:3" x14ac:dyDescent="0.25">
      <c r="C129" s="17"/>
    </row>
    <row r="130" spans="2:3" x14ac:dyDescent="0.25">
      <c r="B130" s="13" t="s">
        <v>43</v>
      </c>
    </row>
    <row r="131" spans="2:3" x14ac:dyDescent="0.25">
      <c r="B131" s="10" t="s">
        <v>118</v>
      </c>
      <c r="C131" s="17" t="s">
        <v>119</v>
      </c>
    </row>
    <row r="132" spans="2:3" x14ac:dyDescent="0.25">
      <c r="B132" s="10" t="s">
        <v>117</v>
      </c>
      <c r="C132" s="17" t="s">
        <v>218</v>
      </c>
    </row>
    <row r="133" spans="2:3" x14ac:dyDescent="0.25">
      <c r="B133" s="10" t="s">
        <v>74</v>
      </c>
      <c r="C133" s="17" t="s">
        <v>90</v>
      </c>
    </row>
    <row r="134" spans="2:3" x14ac:dyDescent="0.25">
      <c r="B134" s="10" t="s">
        <v>94</v>
      </c>
      <c r="C134" s="17" t="s">
        <v>120</v>
      </c>
    </row>
    <row r="136" spans="2:3" x14ac:dyDescent="0.25">
      <c r="B136" s="13" t="s">
        <v>44</v>
      </c>
    </row>
    <row r="137" spans="2:3" x14ac:dyDescent="0.25">
      <c r="B137" s="10" t="s">
        <v>121</v>
      </c>
      <c r="C137" s="17" t="s">
        <v>124</v>
      </c>
    </row>
    <row r="138" spans="2:3" x14ac:dyDescent="0.25">
      <c r="B138" s="10" t="s">
        <v>122</v>
      </c>
      <c r="C138" s="17" t="s">
        <v>123</v>
      </c>
    </row>
    <row r="139" spans="2:3" x14ac:dyDescent="0.25">
      <c r="B139" s="10" t="s">
        <v>74</v>
      </c>
      <c r="C139" s="10" t="s">
        <v>90</v>
      </c>
    </row>
    <row r="141" spans="2:3" x14ac:dyDescent="0.25">
      <c r="B141" s="13" t="s">
        <v>45</v>
      </c>
    </row>
    <row r="142" spans="2:3" x14ac:dyDescent="0.25">
      <c r="B142" s="10" t="s">
        <v>125</v>
      </c>
      <c r="C142" s="14" t="s">
        <v>219</v>
      </c>
    </row>
    <row r="143" spans="2:3" x14ac:dyDescent="0.25">
      <c r="B143" s="10" t="s">
        <v>126</v>
      </c>
      <c r="C143" s="14" t="s">
        <v>220</v>
      </c>
    </row>
    <row r="144" spans="2:3" x14ac:dyDescent="0.25">
      <c r="B144" s="10" t="s">
        <v>74</v>
      </c>
      <c r="C144" s="10" t="s">
        <v>90</v>
      </c>
    </row>
    <row r="145" spans="2:3" x14ac:dyDescent="0.25">
      <c r="B145" s="10" t="s">
        <v>129</v>
      </c>
      <c r="C145" s="14" t="s">
        <v>128</v>
      </c>
    </row>
    <row r="147" spans="2:3" x14ac:dyDescent="0.25">
      <c r="B147" s="13" t="s">
        <v>46</v>
      </c>
    </row>
    <row r="148" spans="2:3" x14ac:dyDescent="0.25">
      <c r="B148" s="10" t="s">
        <v>71</v>
      </c>
      <c r="C148" s="9" t="s">
        <v>221</v>
      </c>
    </row>
    <row r="149" spans="2:3" x14ac:dyDescent="0.25">
      <c r="B149" s="10" t="s">
        <v>72</v>
      </c>
      <c r="C149" s="10" t="s">
        <v>131</v>
      </c>
    </row>
    <row r="150" spans="2:3" x14ac:dyDescent="0.25">
      <c r="B150" s="10" t="s">
        <v>74</v>
      </c>
      <c r="C150" s="9" t="s">
        <v>90</v>
      </c>
    </row>
    <row r="152" spans="2:3" x14ac:dyDescent="0.25">
      <c r="B152" s="13" t="s">
        <v>47</v>
      </c>
    </row>
    <row r="153" spans="2:3" x14ac:dyDescent="0.25">
      <c r="B153" s="10" t="s">
        <v>71</v>
      </c>
      <c r="C153" s="14" t="s">
        <v>222</v>
      </c>
    </row>
    <row r="154" spans="2:3" x14ac:dyDescent="0.25">
      <c r="B154" s="10" t="s">
        <v>72</v>
      </c>
      <c r="C154" s="9" t="s">
        <v>132</v>
      </c>
    </row>
    <row r="155" spans="2:3" x14ac:dyDescent="0.25">
      <c r="B155" s="10" t="s">
        <v>74</v>
      </c>
      <c r="C155" s="9" t="s">
        <v>90</v>
      </c>
    </row>
    <row r="157" spans="2:3" x14ac:dyDescent="0.25">
      <c r="B157" s="13" t="s">
        <v>48</v>
      </c>
    </row>
    <row r="158" spans="2:3" x14ac:dyDescent="0.25">
      <c r="B158" s="10" t="s">
        <v>135</v>
      </c>
      <c r="C158" s="9" t="s">
        <v>136</v>
      </c>
    </row>
    <row r="159" spans="2:3" x14ac:dyDescent="0.25">
      <c r="B159" s="10" t="s">
        <v>134</v>
      </c>
      <c r="C159" s="14" t="s">
        <v>137</v>
      </c>
    </row>
    <row r="160" spans="2:3" x14ac:dyDescent="0.25">
      <c r="B160" s="10" t="s">
        <v>133</v>
      </c>
      <c r="C160" s="10" t="s">
        <v>138</v>
      </c>
    </row>
    <row r="161" spans="2:3" x14ac:dyDescent="0.25">
      <c r="B161" s="10" t="s">
        <v>74</v>
      </c>
      <c r="C161" s="10" t="s">
        <v>90</v>
      </c>
    </row>
    <row r="163" spans="2:3" x14ac:dyDescent="0.25">
      <c r="B163" s="13" t="s">
        <v>49</v>
      </c>
    </row>
    <row r="164" spans="2:3" x14ac:dyDescent="0.25">
      <c r="B164" s="10" t="s">
        <v>142</v>
      </c>
      <c r="C164" s="9" t="s">
        <v>223</v>
      </c>
    </row>
    <row r="165" spans="2:3" x14ac:dyDescent="0.25">
      <c r="B165" s="10" t="s">
        <v>143</v>
      </c>
      <c r="C165" s="9" t="s">
        <v>224</v>
      </c>
    </row>
    <row r="166" spans="2:3" x14ac:dyDescent="0.25">
      <c r="B166" s="10" t="s">
        <v>144</v>
      </c>
      <c r="C166" s="9" t="s">
        <v>139</v>
      </c>
    </row>
    <row r="167" spans="2:3" x14ac:dyDescent="0.25">
      <c r="B167" s="10" t="s">
        <v>74</v>
      </c>
      <c r="C167" s="10" t="s">
        <v>140</v>
      </c>
    </row>
    <row r="169" spans="2:3" x14ac:dyDescent="0.25">
      <c r="B169" s="13" t="s">
        <v>50</v>
      </c>
    </row>
    <row r="170" spans="2:3" x14ac:dyDescent="0.25">
      <c r="B170" s="10" t="s">
        <v>71</v>
      </c>
      <c r="C170" s="9" t="s">
        <v>239</v>
      </c>
    </row>
    <row r="171" spans="2:3" x14ac:dyDescent="0.25">
      <c r="B171" s="10" t="s">
        <v>72</v>
      </c>
      <c r="C171" s="9" t="s">
        <v>141</v>
      </c>
    </row>
    <row r="172" spans="2:3" x14ac:dyDescent="0.25">
      <c r="B172" s="10" t="s">
        <v>74</v>
      </c>
      <c r="C172" s="9" t="s">
        <v>90</v>
      </c>
    </row>
    <row r="173" spans="2:3" x14ac:dyDescent="0.25">
      <c r="B173" s="10" t="s">
        <v>127</v>
      </c>
      <c r="C173" s="9" t="s">
        <v>130</v>
      </c>
    </row>
    <row r="175" spans="2:3" x14ac:dyDescent="0.25">
      <c r="B175" s="13" t="s">
        <v>51</v>
      </c>
    </row>
    <row r="176" spans="2:3" x14ac:dyDescent="0.25">
      <c r="B176" s="10" t="s">
        <v>225</v>
      </c>
      <c r="C176" s="9" t="s">
        <v>226</v>
      </c>
    </row>
    <row r="177" spans="2:3" x14ac:dyDescent="0.25">
      <c r="B177" s="10" t="s">
        <v>145</v>
      </c>
      <c r="C177" s="9" t="s">
        <v>240</v>
      </c>
    </row>
    <row r="178" spans="2:3" x14ac:dyDescent="0.25">
      <c r="B178" s="10" t="s">
        <v>146</v>
      </c>
      <c r="C178" s="9" t="s">
        <v>226</v>
      </c>
    </row>
    <row r="179" spans="2:3" x14ac:dyDescent="0.25">
      <c r="B179" s="10" t="s">
        <v>147</v>
      </c>
      <c r="C179" s="9" t="s">
        <v>240</v>
      </c>
    </row>
    <row r="180" spans="2:3" x14ac:dyDescent="0.25">
      <c r="B180" s="10" t="s">
        <v>148</v>
      </c>
      <c r="C180" s="9" t="s">
        <v>226</v>
      </c>
    </row>
    <row r="181" spans="2:3" x14ac:dyDescent="0.25">
      <c r="B181" s="10" t="s">
        <v>74</v>
      </c>
      <c r="C181" s="10" t="s">
        <v>140</v>
      </c>
    </row>
    <row r="183" spans="2:3" x14ac:dyDescent="0.25">
      <c r="B183" s="13" t="s">
        <v>52</v>
      </c>
    </row>
    <row r="184" spans="2:3" x14ac:dyDescent="0.25">
      <c r="B184" s="10" t="s">
        <v>149</v>
      </c>
      <c r="C184" s="9" t="s">
        <v>240</v>
      </c>
    </row>
    <row r="185" spans="2:3" x14ac:dyDescent="0.25">
      <c r="B185" s="10" t="s">
        <v>145</v>
      </c>
      <c r="C185" s="9" t="s">
        <v>240</v>
      </c>
    </row>
    <row r="186" spans="2:3" x14ac:dyDescent="0.25">
      <c r="B186" s="10" t="s">
        <v>146</v>
      </c>
      <c r="C186" s="9" t="s">
        <v>240</v>
      </c>
    </row>
    <row r="187" spans="2:3" x14ac:dyDescent="0.25">
      <c r="B187" s="10" t="s">
        <v>147</v>
      </c>
      <c r="C187" s="9" t="s">
        <v>240</v>
      </c>
    </row>
    <row r="188" spans="2:3" x14ac:dyDescent="0.25">
      <c r="B188" s="10" t="s">
        <v>148</v>
      </c>
      <c r="C188" s="9" t="s">
        <v>240</v>
      </c>
    </row>
    <row r="189" spans="2:3" x14ac:dyDescent="0.25">
      <c r="B189" s="10" t="s">
        <v>74</v>
      </c>
      <c r="C189" s="10" t="s">
        <v>140</v>
      </c>
    </row>
    <row r="191" spans="2:3" x14ac:dyDescent="0.25">
      <c r="B191" s="13" t="s">
        <v>53</v>
      </c>
    </row>
    <row r="192" spans="2:3" x14ac:dyDescent="0.25">
      <c r="B192" s="10" t="s">
        <v>154</v>
      </c>
      <c r="C192" s="10" t="s">
        <v>227</v>
      </c>
    </row>
    <row r="193" spans="2:3" x14ac:dyDescent="0.25">
      <c r="B193" s="10" t="s">
        <v>155</v>
      </c>
      <c r="C193" s="10" t="s">
        <v>227</v>
      </c>
    </row>
    <row r="194" spans="2:3" x14ac:dyDescent="0.25">
      <c r="B194" s="10" t="s">
        <v>150</v>
      </c>
      <c r="C194" s="10" t="s">
        <v>227</v>
      </c>
    </row>
    <row r="195" spans="2:3" x14ac:dyDescent="0.25">
      <c r="B195" s="10" t="s">
        <v>151</v>
      </c>
      <c r="C195" s="10" t="s">
        <v>227</v>
      </c>
    </row>
    <row r="196" spans="2:3" x14ac:dyDescent="0.25">
      <c r="B196" s="10" t="s">
        <v>152</v>
      </c>
      <c r="C196" s="10" t="s">
        <v>227</v>
      </c>
    </row>
    <row r="197" spans="2:3" x14ac:dyDescent="0.25">
      <c r="B197" s="10" t="s">
        <v>153</v>
      </c>
      <c r="C197" s="10" t="s">
        <v>227</v>
      </c>
    </row>
    <row r="198" spans="2:3" x14ac:dyDescent="0.25">
      <c r="B198" s="10" t="s">
        <v>74</v>
      </c>
      <c r="C198" s="10" t="s">
        <v>140</v>
      </c>
    </row>
    <row r="200" spans="2:3" x14ac:dyDescent="0.25">
      <c r="B200" s="13" t="s">
        <v>55</v>
      </c>
    </row>
    <row r="201" spans="2:3" x14ac:dyDescent="0.25">
      <c r="B201" s="10" t="s">
        <v>228</v>
      </c>
      <c r="C201" s="10" t="s">
        <v>229</v>
      </c>
    </row>
    <row r="202" spans="2:3" x14ac:dyDescent="0.25">
      <c r="B202" s="10" t="s">
        <v>231</v>
      </c>
      <c r="C202" s="10" t="s">
        <v>230</v>
      </c>
    </row>
    <row r="203" spans="2:3" x14ac:dyDescent="0.25">
      <c r="B203" s="10" t="s">
        <v>232</v>
      </c>
      <c r="C203" s="10" t="s">
        <v>233</v>
      </c>
    </row>
    <row r="204" spans="2:3" x14ac:dyDescent="0.25">
      <c r="B204" s="10" t="s">
        <v>112</v>
      </c>
      <c r="C204" s="10" t="s">
        <v>234</v>
      </c>
    </row>
    <row r="205" spans="2:3" x14ac:dyDescent="0.25">
      <c r="B205" s="10" t="s">
        <v>74</v>
      </c>
      <c r="C205" s="10" t="s">
        <v>140</v>
      </c>
    </row>
    <row r="206" spans="2:3" x14ac:dyDescent="0.25">
      <c r="B206" s="10" t="s">
        <v>127</v>
      </c>
      <c r="C206" s="10" t="s">
        <v>235</v>
      </c>
    </row>
    <row r="209" spans="2:3" x14ac:dyDescent="0.25">
      <c r="B209" s="13" t="s">
        <v>56</v>
      </c>
    </row>
    <row r="210" spans="2:3" x14ac:dyDescent="0.25">
      <c r="B210" s="10" t="s">
        <v>156</v>
      </c>
      <c r="C210" s="9" t="s">
        <v>236</v>
      </c>
    </row>
    <row r="211" spans="2:3" x14ac:dyDescent="0.25">
      <c r="B211" s="10" t="s">
        <v>157</v>
      </c>
      <c r="C211" s="9" t="s">
        <v>237</v>
      </c>
    </row>
    <row r="212" spans="2:3" x14ac:dyDescent="0.25">
      <c r="B212" s="10" t="s">
        <v>158</v>
      </c>
      <c r="C212" s="9" t="s">
        <v>238</v>
      </c>
    </row>
    <row r="213" spans="2:3" x14ac:dyDescent="0.25">
      <c r="B213" s="10" t="s">
        <v>74</v>
      </c>
      <c r="C213" s="8" t="s">
        <v>140</v>
      </c>
    </row>
    <row r="216" spans="2:3" x14ac:dyDescent="0.25">
      <c r="B216" s="13" t="s">
        <v>54</v>
      </c>
    </row>
    <row r="217" spans="2:3" x14ac:dyDescent="0.25">
      <c r="B217" s="13" t="s">
        <v>159</v>
      </c>
      <c r="C217" s="8" t="s">
        <v>101</v>
      </c>
    </row>
    <row r="218" spans="2:3" x14ac:dyDescent="0.25">
      <c r="B218" s="13" t="s">
        <v>160</v>
      </c>
      <c r="C218" s="14" t="s">
        <v>167</v>
      </c>
    </row>
    <row r="219" spans="2:3" x14ac:dyDescent="0.25">
      <c r="B219" s="13" t="s">
        <v>161</v>
      </c>
      <c r="C219" s="14" t="s">
        <v>166</v>
      </c>
    </row>
    <row r="220" spans="2:3" x14ac:dyDescent="0.25">
      <c r="B220" s="13" t="s">
        <v>74</v>
      </c>
      <c r="C220" s="8" t="s">
        <v>207</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3"/>
  <sheetViews>
    <sheetView topLeftCell="A14" workbookViewId="0">
      <selection activeCell="A14" sqref="A14"/>
    </sheetView>
  </sheetViews>
  <sheetFormatPr defaultColWidth="8.7109375" defaultRowHeight="15" x14ac:dyDescent="0.25"/>
  <cols>
    <col min="1" max="16384" width="8.7109375" style="10"/>
  </cols>
  <sheetData>
    <row r="1" spans="2:2" x14ac:dyDescent="0.25">
      <c r="B1" s="10" t="s">
        <v>94</v>
      </c>
    </row>
    <row r="2" spans="2:2" x14ac:dyDescent="0.25">
      <c r="B2" s="10" t="e">
        <f ca="1">_xlfn.IFS(#REF!=Sheet4!B3,Sheet4!C3,#REF!=Sheet4!B4,Sheet4!C4,#REF!=Sheet4!B5,Sheet4!C5,#REF!=Sheet4!B6,Sheet4!C6,#REF!=Sheet4!B7,Sheet4!C7,#REF!=0," ",TRUE,Sheet1!B1)</f>
        <v>#NAME?</v>
      </c>
    </row>
    <row r="3" spans="2:2" x14ac:dyDescent="0.25">
      <c r="B3" s="10" t="e">
        <f ca="1">_xlfn.IFS(#REF!=Sheet4!B10,Sheet4!C10,#REF!=Sheet4!B11,Sheet4!C11,#REF!=Sheet4!B12,Sheet4!C12,#REF!=Sheet4!B13,Sheet4!C13,#REF!=Sheet4!B14,Sheet4!C14,#REF!=Sheet4!B15,Sheet4!C15,#REF!=Sheet4!B16,Sheet4!C16,#REF!=Sheet4!B17,Sheet4!C17,#REF!=Sheet4!B18,Sheet4!C18,#REF!=0," ",TRUE,Sheet1!B2)</f>
        <v>#NAME?</v>
      </c>
    </row>
    <row r="4" spans="2:2" x14ac:dyDescent="0.25">
      <c r="B4" s="10" t="e">
        <f ca="1">_xlfn.IFS(#REF!&gt;0,Sheet4!C20,#REF!=0," ",TRUE,Sheet1!B1)</f>
        <v>#NAME?</v>
      </c>
    </row>
    <row r="5" spans="2:2" x14ac:dyDescent="0.25">
      <c r="B5" s="10" t="e">
        <f ca="1">_xlfn.IFS(#REF!&gt;0,Sheet4!C22,#REF!=0," ",TRUE,Sheet1!B1)</f>
        <v>#NAME?</v>
      </c>
    </row>
    <row r="6" spans="2:2" x14ac:dyDescent="0.25">
      <c r="B6" s="10" t="e">
        <f ca="1">_xlfn.IFS(#REF!=Sheet4!B25,Sheet4!C25,#REF!=Sheet4!B26,Sheet4!C26,#REF!=Sheet4!B27,Sheet4!C27,#REF!=Sheet4!B28,Sheet4!C28,#REF!=Sheet4!B29,Sheet4!C29,#REF!=Sheet4!B30,Sheet4!C30,#REF!=0," ",TRUE,Sheet1!B1)</f>
        <v>#NAME?</v>
      </c>
    </row>
    <row r="7" spans="2:2" x14ac:dyDescent="0.25">
      <c r="B7" s="10" t="e">
        <f ca="1">_xlfn.IFS(#REF!=Sheet4!B34,Sheet4!C34,#REF!=Sheet4!B35,Sheet4!C35,#REF!=Sheet4!#REF!,Sheet4!#REF!,#REF!=Sheet4!B36,Sheet4!C36,#REF!=0," ",TRUE,Sheet1!B1)</f>
        <v>#NAME?</v>
      </c>
    </row>
    <row r="8" spans="2:2" x14ac:dyDescent="0.25">
      <c r="B8" s="10" t="e">
        <f ca="1">_xlfn.IFS(#REF!=Sheet4!B39,Sheet4!C39,#REF!=Sheet4!B40,Sheet4!C40,#REF!=Sheet4!B41,Sheet4!C41,#REF!=Sheet4!B42,Sheet4!C42,#REF!=Sheet4!B43,Sheet4!C43,#REF!=0," ",TRUE,Sheet1!B1)</f>
        <v>#NAME?</v>
      </c>
    </row>
    <row r="9" spans="2:2" x14ac:dyDescent="0.25">
      <c r="B9" s="10" t="e">
        <f ca="1">_xlfn.IFS(#REF!=Sheet4!B46,Sheet4!C46,#REF!=Sheet4!B47,Sheet4!C47,#REF!=Sheet4!B48,Sheet4!C48,#REF!=Sheet4!B49,Sheet4!C49,#REF!=0," ",TRUE,Sheet1!B1)</f>
        <v>#NAME?</v>
      </c>
    </row>
    <row r="10" spans="2:2" x14ac:dyDescent="0.25">
      <c r="B10" s="10" t="e">
        <f ca="1">_xlfn.IFS(#REF!=Sheet4!B52,Sheet4!C52,#REF!=Sheet4!B53,Sheet4!C53,#REF!=Sheet4!B54,Sheet4!C54,#REF!=Sheet4!B55,Sheet4!C55,#REF!=0," ",TRUE,Sheet1!B1)</f>
        <v>#NAME?</v>
      </c>
    </row>
    <row r="11" spans="2:2" x14ac:dyDescent="0.25">
      <c r="B11" s="10" t="e">
        <f ca="1">_xlfn.IFS(#REF!=Sheet4!B58,Sheet4!C58,#REF!=Sheet4!B59,Sheet4!C59,#REF!=Sheet4!B60,Sheet4!C60,#REF!=Sheet4!B61,Sheet4!C61,#REF!=0," ",TRUE,Sheet1!B1)</f>
        <v>#NAME?</v>
      </c>
    </row>
    <row r="12" spans="2:2" x14ac:dyDescent="0.25">
      <c r="B12" s="10" t="e">
        <f ca="1">_xlfn.IFS(#REF!=Sheet4!B64,Sheet4!C64,#REF!=Sheet4!B65,Sheet4!C65,#REF!=Sheet4!B66,Sheet4!C66,#REF!=Sheet4!B67,Sheet4!C67,#REF!=Sheet4!B68,Sheet4!C68,#REF!=Sheet4!B69,Sheet4!C69,#REF!=0," ",TRUE,Sheet1!B1)</f>
        <v>#NAME?</v>
      </c>
    </row>
    <row r="13" spans="2:2" x14ac:dyDescent="0.25">
      <c r="B13" s="10" t="e">
        <f ca="1">_xlfn.IFS(#REF!=Sheet4!B72,Sheet4!C72,#REF!=Sheet4!B73,Sheet4!C73,#REF!=Sheet4!B74,Sheet4!C74,#REF!=Sheet4!B75,Sheet4!C75,#REF!=0," ",TRUE,Sheet1!B1)</f>
        <v>#NAME?</v>
      </c>
    </row>
    <row r="14" spans="2:2" x14ac:dyDescent="0.25">
      <c r="B14" s="10" t="e">
        <f ca="1">_xlfn.IFS(#REF!=Sheet4!B78,Sheet4!C78,#REF!=Sheet4!B79,Sheet4!C79,#REF!=Sheet4!B80,Sheet4!C80,#REF!=Sheet4!B81,Sheet4!C81,#REF!=0," ",TRUE,Sheet1!B1)</f>
        <v>#NAME?</v>
      </c>
    </row>
    <row r="15" spans="2:2" x14ac:dyDescent="0.25">
      <c r="B15" s="10" t="e">
        <f>IF(AND(#REF!=Sheet4!B83,#REF!=Sheet4!B84),Sheet4!C84,"Not Applicable")</f>
        <v>#REF!</v>
      </c>
    </row>
    <row r="16" spans="2:2" x14ac:dyDescent="0.25">
      <c r="B16" s="10" t="e">
        <f>IF(AND(#REF!=Sheet4!B88,#REF!=Sheet4!B89),Sheet4!C89,"Not Applicable")</f>
        <v>#REF!</v>
      </c>
    </row>
    <row r="17" spans="2:2" x14ac:dyDescent="0.25">
      <c r="B17" s="10" t="e">
        <f ca="1">_xlfn.IFS(#REF!=Sheet4!B84,Sheet4!C84,#REF!=Sheet4!B85,Sheet4!C85,#REF!=Sheet4!B86,Sheet4!C86,#REF!=0," ",TRUE,Sheet1!B1)</f>
        <v>#NAME?</v>
      </c>
    </row>
    <row r="18" spans="2:2" x14ac:dyDescent="0.25">
      <c r="B18" s="10" t="e">
        <f ca="1">_xlfn.IFS(#REF!=Sheet4!B109,Sheet4!C109,#REF!=Sheet4!B110,Sheet4!C110,#REF!=Sheet4!B111,Sheet4!C111,#REF!=Sheet4!B112,Sheet4!C112,#REF!=0," ",TRUE,Sheet1!B1)</f>
        <v>#NAME?</v>
      </c>
    </row>
    <row r="19" spans="2:2" x14ac:dyDescent="0.25">
      <c r="B19" s="10" t="e">
        <f ca="1">_xlfn.IFS(#REF!=Sheet4!B121,Sheet4!C121,#REF!=Sheet4!B122,Sheet4!C122,#REF!=Sheet4!B123,Sheet4!C123,#REF!=Sheet4!B124,Sheet4!C124,#REF!=Sheet4!B125,Sheet4!C125,#REF!=Sheet4!B126,Sheet4!C126,#REF!=Sheet4!B127,Sheet4!C127,#REF!=Sheet4!B128,Sheet4!C128,#REF!=0," ",TRUE,Sheet1!B1)</f>
        <v>#NAME?</v>
      </c>
    </row>
    <row r="20" spans="2:2" x14ac:dyDescent="0.25">
      <c r="B20" s="10" t="e">
        <f ca="1">_xlfn.IFS(#REF!=Sheet4!B131,Sheet4!C131,#REF!=Sheet4!B132,Sheet4!C132,#REF!=Sheet4!B133,Sheet4!C133,#REF!=Sheet4!B134,Sheet4!C134,#REF!=0," ",TRUE,Sheet1!B1)</f>
        <v>#NAME?</v>
      </c>
    </row>
    <row r="21" spans="2:2" x14ac:dyDescent="0.25">
      <c r="B21" s="10" t="e">
        <f ca="1">_xlfn.IFS(#REF!=Sheet4!B137,Sheet4!C137,#REF!=Sheet4!B138,Sheet4!C138,#REF!=Sheet4!B139,Sheet4!C139,#REF!=0," ",TRUE,Sheet1!B1)</f>
        <v>#NAME?</v>
      </c>
    </row>
    <row r="22" spans="2:2" x14ac:dyDescent="0.25">
      <c r="B22" s="10" t="e">
        <f ca="1">_xlfn.IFS(#REF!=Sheet4!B142,Sheet4!C142,#REF!=Sheet4!B143,Sheet4!C143,#REF!=Sheet4!B144,Sheet4!C144,#REF!=Sheet4!B145,Sheet4!C145,#REF!=0," ",TRUE,Sheet1!B1)</f>
        <v>#NAME?</v>
      </c>
    </row>
    <row r="23" spans="2:2" x14ac:dyDescent="0.25">
      <c r="B23" s="10" t="e">
        <f ca="1">_xlfn.IFS(#REF!=Sheet4!B148,Sheet4!C148,#REF!=Sheet4!B149,Sheet4!C149,#REF!=Sheet4!B150,Sheet4!C150,#REF!=0," ",TRUE,Sheet1!B1)</f>
        <v>#NAME?</v>
      </c>
    </row>
    <row r="24" spans="2:2" x14ac:dyDescent="0.25">
      <c r="B24" s="10" t="e">
        <f ca="1">_xlfn.IFS(#REF!=Sheet4!B153,Sheet4!C153,#REF!=Sheet4!B154,Sheet4!C154,#REF!=Sheet4!B155,Sheet4!C155,#REF!=0," ",TRUE,Sheet1!B1)</f>
        <v>#NAME?</v>
      </c>
    </row>
    <row r="25" spans="2:2" x14ac:dyDescent="0.25">
      <c r="B25" s="10" t="e">
        <f ca="1">_xlfn.IFS(#REF!=Sheet4!B158,Sheet4!C158,#REF!=Sheet4!B159,Sheet4!C159,#REF!=Sheet4!B160,Sheet4!C160,#REF!=Sheet4!B161,Sheet4!C161,#REF!=0," ",TRUE,Sheet1!B1)</f>
        <v>#NAME?</v>
      </c>
    </row>
    <row r="26" spans="2:2" x14ac:dyDescent="0.25">
      <c r="B26" s="10" t="e">
        <f ca="1">_xlfn.IFS(#REF!=Sheet4!B164,Sheet4!C164,#REF!=Sheet4!B165,Sheet4!C165,#REF!=Sheet4!B166,Sheet4!C166,#REF!=Sheet4!B167,Sheet4!C167,#REF!=0," ",TRUE,Sheet1!B1)</f>
        <v>#NAME?</v>
      </c>
    </row>
    <row r="27" spans="2:2" x14ac:dyDescent="0.25">
      <c r="B27" s="10" t="e">
        <f ca="1">_xlfn.IFS(#REF!=Sheet4!B170,Sheet4!C170,#REF!=Sheet4!B171,Sheet4!C171,#REF!=Sheet4!B172,Sheet4!C172,#REF!=Sheet4!B173,Sheet4!C173,#REF!=0," ",TRUE,Sheet1!B1)</f>
        <v>#NAME?</v>
      </c>
    </row>
    <row r="28" spans="2:2" x14ac:dyDescent="0.25">
      <c r="B28" s="10" t="e">
        <f ca="1">_xlfn.IFS(#REF!=Sheet4!B176,Sheet4!C176,#REF!=Sheet4!B177,Sheet4!C177,#REF!=Sheet4!B178,Sheet4!C178,#REF!=Sheet4!B179,Sheet4!C179,#REF!=Sheet4!B180,Sheet4!C180,#REF!=Sheet4!B181,Sheet4!C181,#REF!=0," ",TRUE,Sheet1!B1)</f>
        <v>#NAME?</v>
      </c>
    </row>
    <row r="29" spans="2:2" x14ac:dyDescent="0.25">
      <c r="B29" s="10" t="e">
        <f ca="1">_xlfn.IFS(#REF!=Sheet4!B184,Sheet4!C184,#REF!=Sheet4!B185,Sheet4!C185,#REF!=Sheet4!B186,Sheet4!C186,#REF!=Sheet4!B187,Sheet4!C187,#REF!=Sheet4!B188,Sheet4!C188,#REF!=Sheet4!B189,Sheet4!C189,#REF!=0," ",TRUE,Sheet1!B1)</f>
        <v>#NAME?</v>
      </c>
    </row>
    <row r="30" spans="2:2" x14ac:dyDescent="0.25">
      <c r="B30" s="10" t="e">
        <f ca="1">_xlfn.IFS(#REF!=Sheet4!B192,Sheet4!C192,#REF!=Sheet4!B193,Sheet4!C193,#REF!=Sheet4!B194,Sheet4!C194,#REF!=Sheet4!B195,Sheet4!C195,#REF!=Sheet4!B196,Sheet4!C196,#REF!=Sheet4!B197,Sheet4!C197,#REF!=Sheet4!B198,Sheet4!C198,#REF!=0," ",TRUE,Sheet1!B1)</f>
        <v>#NAME?</v>
      </c>
    </row>
    <row r="31" spans="2:2" x14ac:dyDescent="0.25">
      <c r="B31" s="10" t="e">
        <f ca="1">_xlfn.IFS(#REF!=Sheet4!B201,Sheet4!C201,#REF!=Sheet4!B202,Sheet4!C202,#REF!=Sheet4!B203,Sheet4!C203,#REF!=Sheet4!B204,Sheet4!C204,#REF!=Sheet4!B205,Sheet4!C205,#REF!=Sheet4!B206,Sheet4!C206,#REF!=0," ",TRUE,Sheet1!B1)</f>
        <v>#NAME?</v>
      </c>
    </row>
    <row r="32" spans="2:2" x14ac:dyDescent="0.25">
      <c r="B32" s="10" t="e">
        <f ca="1">_xlfn.IFS(#REF!=Sheet4!B210,Sheet4!C210,#REF!=Sheet4!B211,Sheet4!C211,#REF!=Sheet4!B212,Sheet4!C212,#REF!=Sheet4!B213,Sheet4!C213,#REF!=0," ",TRUE,Sheet1!B1)</f>
        <v>#NAME?</v>
      </c>
    </row>
    <row r="33" spans="2:2" x14ac:dyDescent="0.25">
      <c r="B33" s="10" t="e">
        <f ca="1">_xlfn.IFS(#REF!=Sheet4!B217,Sheet4!C217,#REF!=Sheet4!B218,Sheet4!C218,#REF!=Sheet4!B219,Sheet4!C219,#REF!=Sheet4!B220,Sheet4!C220,#REF!=0," ",TRUE,Sheet1!B1)</f>
        <v>#NAME?</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abSelected="1" topLeftCell="A13" workbookViewId="0">
      <selection activeCell="G23" sqref="G23"/>
    </sheetView>
  </sheetViews>
  <sheetFormatPr defaultRowHeight="15" x14ac:dyDescent="0.25"/>
  <cols>
    <col min="2" max="2" width="4.7109375" bestFit="1" customWidth="1"/>
    <col min="3" max="3" width="60.28515625" customWidth="1"/>
    <col min="4" max="4" width="85.7109375" customWidth="1"/>
  </cols>
  <sheetData>
    <row r="1" spans="1:4" x14ac:dyDescent="0.25">
      <c r="A1" s="52" t="s">
        <v>295</v>
      </c>
    </row>
    <row r="2" spans="1:4" ht="18.75" x14ac:dyDescent="0.3">
      <c r="A2" s="53" t="s">
        <v>297</v>
      </c>
      <c r="B2" s="53"/>
      <c r="C2" s="53"/>
      <c r="D2" s="53"/>
    </row>
    <row r="3" spans="1:4" ht="18.75" x14ac:dyDescent="0.3">
      <c r="A3" s="46" t="s">
        <v>292</v>
      </c>
    </row>
    <row r="4" spans="1:4" x14ac:dyDescent="0.25">
      <c r="A4" s="66" t="s">
        <v>293</v>
      </c>
      <c r="B4" s="66"/>
      <c r="C4" s="66"/>
      <c r="D4" s="66"/>
    </row>
    <row r="5" spans="1:4" ht="29.25" customHeight="1" x14ac:dyDescent="0.25">
      <c r="A5" s="66"/>
      <c r="B5" s="66"/>
      <c r="C5" s="66"/>
      <c r="D5" s="66"/>
    </row>
    <row r="6" spans="1:4" ht="15.75" thickBot="1" x14ac:dyDescent="0.3"/>
    <row r="7" spans="1:4" ht="15.75" thickBot="1" x14ac:dyDescent="0.3">
      <c r="A7" s="32"/>
      <c r="B7" s="33" t="s">
        <v>256</v>
      </c>
      <c r="C7" s="34" t="s">
        <v>241</v>
      </c>
      <c r="D7" s="35" t="s">
        <v>242</v>
      </c>
    </row>
    <row r="8" spans="1:4" ht="30" x14ac:dyDescent="0.25">
      <c r="A8" s="57" t="s">
        <v>257</v>
      </c>
      <c r="B8" s="47">
        <v>1</v>
      </c>
      <c r="C8" s="36" t="s">
        <v>258</v>
      </c>
      <c r="D8" s="37" t="s">
        <v>271</v>
      </c>
    </row>
    <row r="9" spans="1:4" x14ac:dyDescent="0.25">
      <c r="A9" s="58"/>
      <c r="B9" s="47">
        <v>2</v>
      </c>
      <c r="C9" s="38" t="s">
        <v>288</v>
      </c>
      <c r="D9" s="39" t="s">
        <v>259</v>
      </c>
    </row>
    <row r="10" spans="1:4" ht="30" x14ac:dyDescent="0.25">
      <c r="A10" s="58"/>
      <c r="B10" s="47">
        <v>3</v>
      </c>
      <c r="C10" s="38" t="s">
        <v>289</v>
      </c>
      <c r="D10" s="39" t="s">
        <v>272</v>
      </c>
    </row>
    <row r="11" spans="1:4" x14ac:dyDescent="0.25">
      <c r="A11" s="58"/>
      <c r="B11" s="47">
        <v>4</v>
      </c>
      <c r="C11" s="38" t="s">
        <v>260</v>
      </c>
      <c r="D11" s="39" t="s">
        <v>261</v>
      </c>
    </row>
    <row r="12" spans="1:4" ht="45" x14ac:dyDescent="0.25">
      <c r="A12" s="58"/>
      <c r="B12" s="47">
        <v>5</v>
      </c>
      <c r="C12" s="38" t="s">
        <v>290</v>
      </c>
      <c r="D12" s="39" t="s">
        <v>273</v>
      </c>
    </row>
    <row r="13" spans="1:4" ht="30.75" thickBot="1" x14ac:dyDescent="0.3">
      <c r="A13" s="59"/>
      <c r="B13" s="47">
        <v>6</v>
      </c>
      <c r="C13" s="36" t="s">
        <v>262</v>
      </c>
      <c r="D13" s="40" t="s">
        <v>263</v>
      </c>
    </row>
    <row r="14" spans="1:4" ht="45" x14ac:dyDescent="0.25">
      <c r="A14" s="60" t="s">
        <v>264</v>
      </c>
      <c r="B14" s="48">
        <v>7</v>
      </c>
      <c r="C14" s="38" t="s">
        <v>265</v>
      </c>
      <c r="D14" s="40" t="s">
        <v>274</v>
      </c>
    </row>
    <row r="15" spans="1:4" ht="30" x14ac:dyDescent="0.25">
      <c r="A15" s="61"/>
      <c r="B15" s="48">
        <v>8</v>
      </c>
      <c r="C15" s="38" t="s">
        <v>266</v>
      </c>
      <c r="D15" s="40" t="s">
        <v>287</v>
      </c>
    </row>
    <row r="16" spans="1:4" x14ac:dyDescent="0.25">
      <c r="A16" s="61"/>
      <c r="B16" s="48">
        <v>9</v>
      </c>
      <c r="C16" s="38" t="s">
        <v>267</v>
      </c>
      <c r="D16" s="40" t="s">
        <v>275</v>
      </c>
    </row>
    <row r="17" spans="1:4" ht="30" x14ac:dyDescent="0.25">
      <c r="A17" s="61"/>
      <c r="B17" s="48">
        <v>10</v>
      </c>
      <c r="C17" s="38" t="s">
        <v>276</v>
      </c>
      <c r="D17" s="40" t="s">
        <v>277</v>
      </c>
    </row>
    <row r="18" spans="1:4" x14ac:dyDescent="0.25">
      <c r="A18" s="61"/>
      <c r="B18" s="49">
        <v>11</v>
      </c>
      <c r="C18" s="38" t="s">
        <v>278</v>
      </c>
      <c r="D18" s="40" t="s">
        <v>275</v>
      </c>
    </row>
    <row r="19" spans="1:4" ht="45.75" thickBot="1" x14ac:dyDescent="0.3">
      <c r="A19" s="61"/>
      <c r="B19" s="48">
        <v>12</v>
      </c>
      <c r="C19" s="38" t="s">
        <v>268</v>
      </c>
      <c r="D19" s="40" t="s">
        <v>279</v>
      </c>
    </row>
    <row r="20" spans="1:4" ht="60" x14ac:dyDescent="0.25">
      <c r="A20" s="62" t="s">
        <v>269</v>
      </c>
      <c r="B20" s="47">
        <v>13</v>
      </c>
      <c r="C20" s="38" t="s">
        <v>280</v>
      </c>
      <c r="D20" s="41" t="s">
        <v>281</v>
      </c>
    </row>
    <row r="21" spans="1:4" ht="49.9" customHeight="1" thickBot="1" x14ac:dyDescent="0.3">
      <c r="A21" s="63"/>
      <c r="B21" s="50">
        <v>14</v>
      </c>
      <c r="C21" s="42" t="s">
        <v>282</v>
      </c>
      <c r="D21" s="43" t="s">
        <v>283</v>
      </c>
    </row>
    <row r="22" spans="1:4" ht="60" x14ac:dyDescent="0.25">
      <c r="A22" s="64" t="s">
        <v>284</v>
      </c>
      <c r="B22" s="47">
        <v>15</v>
      </c>
      <c r="C22" s="38" t="s">
        <v>286</v>
      </c>
      <c r="D22" s="41" t="s">
        <v>285</v>
      </c>
    </row>
    <row r="23" spans="1:4" ht="36.6" customHeight="1" thickBot="1" x14ac:dyDescent="0.3">
      <c r="A23" s="65"/>
      <c r="B23" s="51">
        <v>16</v>
      </c>
      <c r="C23" s="44" t="s">
        <v>270</v>
      </c>
      <c r="D23" s="45" t="s">
        <v>294</v>
      </c>
    </row>
    <row r="24" spans="1:4" x14ac:dyDescent="0.25">
      <c r="A24" s="54" t="s">
        <v>296</v>
      </c>
      <c r="B24" s="54"/>
      <c r="C24" s="54"/>
      <c r="D24" s="54"/>
    </row>
    <row r="25" spans="1:4" x14ac:dyDescent="0.25">
      <c r="A25" s="55"/>
      <c r="B25" s="55"/>
      <c r="C25" s="55"/>
      <c r="D25" s="55"/>
    </row>
    <row r="26" spans="1:4" x14ac:dyDescent="0.25">
      <c r="A26" s="56"/>
      <c r="B26" s="56"/>
      <c r="C26" s="56"/>
      <c r="D26" s="56"/>
    </row>
    <row r="27" spans="1:4" x14ac:dyDescent="0.25">
      <c r="A27" s="56"/>
      <c r="B27" s="56"/>
      <c r="C27" s="56"/>
      <c r="D27" s="56"/>
    </row>
    <row r="28" spans="1:4" x14ac:dyDescent="0.25">
      <c r="A28" s="56"/>
      <c r="B28" s="56"/>
      <c r="C28" s="56"/>
      <c r="D28" s="56"/>
    </row>
    <row r="29" spans="1:4" x14ac:dyDescent="0.25">
      <c r="A29" s="56"/>
      <c r="B29" s="56"/>
      <c r="C29" s="56"/>
      <c r="D29" s="56"/>
    </row>
    <row r="30" spans="1:4" x14ac:dyDescent="0.25">
      <c r="A30" s="56"/>
      <c r="B30" s="56"/>
      <c r="C30" s="56"/>
      <c r="D30" s="56"/>
    </row>
  </sheetData>
  <mergeCells count="8">
    <mergeCell ref="A2:D2"/>
    <mergeCell ref="A24:D25"/>
    <mergeCell ref="A26:D30"/>
    <mergeCell ref="A8:A13"/>
    <mergeCell ref="A14:A19"/>
    <mergeCell ref="A20:A21"/>
    <mergeCell ref="A22:A23"/>
    <mergeCell ref="A4:D5"/>
  </mergeCells>
  <pageMargins left="0.7" right="0.7" top="0.75" bottom="0.75" header="0.3" footer="0.3"/>
  <pageSetup scale="73" orientation="landscape"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10" zoomScaleNormal="100" zoomScalePageLayoutView="151" workbookViewId="0">
      <selection activeCell="H15" sqref="H15"/>
    </sheetView>
  </sheetViews>
  <sheetFormatPr defaultColWidth="8.7109375" defaultRowHeight="15" x14ac:dyDescent="0.25"/>
  <cols>
    <col min="1" max="6" width="12.42578125" customWidth="1"/>
    <col min="7" max="7" width="17.28515625" customWidth="1"/>
    <col min="8" max="8" width="13.42578125" bestFit="1" customWidth="1"/>
    <col min="9" max="10" width="13.42578125" customWidth="1"/>
    <col min="11" max="12" width="12.42578125" customWidth="1"/>
  </cols>
  <sheetData>
    <row r="1" spans="1:12" ht="18.75" x14ac:dyDescent="0.3">
      <c r="A1" s="46" t="s">
        <v>291</v>
      </c>
    </row>
    <row r="2" spans="1:12" x14ac:dyDescent="0.25">
      <c r="A2" s="67" t="s">
        <v>0</v>
      </c>
      <c r="B2" s="67"/>
      <c r="C2" s="67"/>
      <c r="D2" s="68" t="s">
        <v>1</v>
      </c>
      <c r="E2" s="69"/>
      <c r="F2" s="69"/>
      <c r="G2" s="70"/>
      <c r="H2" s="68" t="s">
        <v>2</v>
      </c>
      <c r="I2" s="70"/>
      <c r="J2" s="7"/>
      <c r="K2" s="67" t="s">
        <v>3</v>
      </c>
      <c r="L2" s="67"/>
    </row>
    <row r="3" spans="1:12" s="3" customFormat="1" ht="45" x14ac:dyDescent="0.25">
      <c r="A3" s="1" t="s">
        <v>4</v>
      </c>
      <c r="B3" s="1" t="s">
        <v>5</v>
      </c>
      <c r="C3" s="1" t="s">
        <v>6</v>
      </c>
      <c r="D3" s="1" t="s">
        <v>7</v>
      </c>
      <c r="E3" s="1" t="s">
        <v>243</v>
      </c>
      <c r="F3" s="1" t="s">
        <v>8</v>
      </c>
      <c r="G3" s="19" t="s">
        <v>244</v>
      </c>
      <c r="H3" s="1" t="s">
        <v>9</v>
      </c>
      <c r="I3" s="20" t="s">
        <v>10</v>
      </c>
      <c r="J3" s="2" t="s">
        <v>245</v>
      </c>
      <c r="K3" s="1" t="s">
        <v>11</v>
      </c>
      <c r="L3" s="1" t="s">
        <v>12</v>
      </c>
    </row>
    <row r="4" spans="1:12" x14ac:dyDescent="0.25">
      <c r="A4" s="4"/>
      <c r="B4" s="5" t="s">
        <v>13</v>
      </c>
      <c r="C4" s="5" t="s">
        <v>14</v>
      </c>
      <c r="D4" s="21" t="s">
        <v>246</v>
      </c>
      <c r="E4" s="22" t="s">
        <v>246</v>
      </c>
      <c r="F4" s="22" t="s">
        <v>246</v>
      </c>
      <c r="G4" s="22" t="s">
        <v>246</v>
      </c>
      <c r="H4" s="21" t="s">
        <v>15</v>
      </c>
      <c r="I4" s="4"/>
      <c r="J4" s="23" t="s">
        <v>16</v>
      </c>
      <c r="K4" s="5" t="s">
        <v>247</v>
      </c>
      <c r="L4" s="5" t="s">
        <v>248</v>
      </c>
    </row>
    <row r="5" spans="1:12" x14ac:dyDescent="0.25">
      <c r="A5" s="4"/>
      <c r="B5" s="5" t="s">
        <v>17</v>
      </c>
      <c r="C5" s="5" t="s">
        <v>18</v>
      </c>
      <c r="D5" s="21" t="s">
        <v>246</v>
      </c>
      <c r="E5" s="22" t="s">
        <v>246</v>
      </c>
      <c r="F5" s="22" t="s">
        <v>246</v>
      </c>
      <c r="G5" s="22" t="s">
        <v>246</v>
      </c>
      <c r="H5" s="21" t="s">
        <v>15</v>
      </c>
      <c r="I5" s="4"/>
      <c r="J5" s="23" t="s">
        <v>19</v>
      </c>
      <c r="K5" s="4"/>
      <c r="L5" s="4"/>
    </row>
    <row r="6" spans="1:12" x14ac:dyDescent="0.25">
      <c r="A6" s="4"/>
      <c r="B6" s="5" t="s">
        <v>20</v>
      </c>
      <c r="C6" s="5" t="s">
        <v>21</v>
      </c>
      <c r="D6" s="21" t="s">
        <v>246</v>
      </c>
      <c r="E6" s="22" t="s">
        <v>246</v>
      </c>
      <c r="F6" s="22" t="s">
        <v>246</v>
      </c>
      <c r="G6" s="22" t="s">
        <v>246</v>
      </c>
      <c r="H6" s="21" t="s">
        <v>15</v>
      </c>
      <c r="I6" s="4"/>
      <c r="J6" s="23" t="s">
        <v>22</v>
      </c>
      <c r="K6" s="4"/>
      <c r="L6" s="4"/>
    </row>
    <row r="7" spans="1:12" x14ac:dyDescent="0.25">
      <c r="A7" s="4"/>
      <c r="B7" s="5" t="s">
        <v>23</v>
      </c>
      <c r="C7" s="5" t="s">
        <v>24</v>
      </c>
      <c r="D7" s="21" t="s">
        <v>246</v>
      </c>
      <c r="E7" s="22" t="s">
        <v>246</v>
      </c>
      <c r="F7" s="22" t="s">
        <v>246</v>
      </c>
      <c r="G7" s="22" t="s">
        <v>246</v>
      </c>
      <c r="H7" s="21" t="s">
        <v>15</v>
      </c>
      <c r="I7" s="4"/>
      <c r="J7" s="23" t="s">
        <v>25</v>
      </c>
      <c r="K7" s="4"/>
      <c r="L7" s="4"/>
    </row>
    <row r="8" spans="1:12" x14ac:dyDescent="0.25">
      <c r="A8" s="4"/>
      <c r="B8" s="5" t="s">
        <v>26</v>
      </c>
      <c r="C8" s="5" t="s">
        <v>27</v>
      </c>
      <c r="D8" s="21" t="s">
        <v>246</v>
      </c>
      <c r="E8" s="22" t="s">
        <v>246</v>
      </c>
      <c r="F8" s="22" t="s">
        <v>246</v>
      </c>
      <c r="G8" s="22" t="s">
        <v>246</v>
      </c>
      <c r="H8" s="21" t="s">
        <v>15</v>
      </c>
      <c r="I8" s="4"/>
      <c r="J8" s="23" t="s">
        <v>28</v>
      </c>
      <c r="K8" s="4"/>
      <c r="L8" s="4"/>
    </row>
    <row r="9" spans="1:12" x14ac:dyDescent="0.25">
      <c r="A9" s="4"/>
      <c r="B9" s="5"/>
      <c r="C9" s="5"/>
      <c r="D9" s="4"/>
      <c r="E9" s="4"/>
      <c r="F9" s="4"/>
      <c r="G9" s="4"/>
      <c r="H9" s="4"/>
      <c r="I9" s="4"/>
      <c r="J9" s="4"/>
      <c r="K9" s="4"/>
      <c r="L9" s="4"/>
    </row>
    <row r="10" spans="1:12" x14ac:dyDescent="0.25">
      <c r="A10" s="4"/>
      <c r="D10" s="4"/>
      <c r="E10" s="4"/>
      <c r="F10" s="4"/>
      <c r="G10" s="4"/>
      <c r="H10" s="4"/>
      <c r="I10" s="4"/>
      <c r="J10" s="4"/>
      <c r="K10" s="4"/>
      <c r="L10" s="4"/>
    </row>
    <row r="11" spans="1:12" x14ac:dyDescent="0.25">
      <c r="A11" s="4"/>
      <c r="B11" s="5"/>
      <c r="C11" s="5"/>
      <c r="D11" s="4"/>
      <c r="E11" s="4"/>
      <c r="F11" s="4"/>
      <c r="G11" s="4"/>
      <c r="H11" s="4"/>
      <c r="I11" s="4"/>
      <c r="J11" s="4"/>
      <c r="K11" s="4"/>
      <c r="L11" s="4"/>
    </row>
    <row r="12" spans="1:12" x14ac:dyDescent="0.25">
      <c r="A12" s="4"/>
      <c r="D12" s="4"/>
      <c r="E12" s="4"/>
      <c r="F12" s="4"/>
      <c r="G12" s="4"/>
      <c r="H12" s="4"/>
      <c r="I12" s="4"/>
      <c r="J12" s="4"/>
      <c r="K12" s="4"/>
      <c r="L12" s="4"/>
    </row>
    <row r="13" spans="1:12" x14ac:dyDescent="0.25">
      <c r="A13" s="4"/>
      <c r="B13" s="5"/>
      <c r="C13" s="5"/>
      <c r="D13" s="4"/>
      <c r="E13" s="4"/>
      <c r="F13" s="4"/>
      <c r="G13" s="4"/>
      <c r="H13" s="4"/>
      <c r="I13" s="4"/>
      <c r="J13" s="4"/>
      <c r="K13" s="4"/>
      <c r="L13" s="4"/>
    </row>
    <row r="14" spans="1:12" x14ac:dyDescent="0.25">
      <c r="A14" s="24"/>
      <c r="B14" s="25"/>
      <c r="C14" s="25"/>
      <c r="D14" s="24"/>
      <c r="E14" s="24"/>
      <c r="F14" s="24"/>
      <c r="G14" s="24"/>
      <c r="H14" s="24"/>
      <c r="I14" s="24"/>
      <c r="J14" s="24"/>
      <c r="K14" s="24"/>
      <c r="L14" s="24"/>
    </row>
    <row r="15" spans="1:12" s="26" customFormat="1" x14ac:dyDescent="0.25"/>
    <row r="16" spans="1:12" s="26" customFormat="1" x14ac:dyDescent="0.25"/>
    <row r="18" spans="1:4" ht="15.75" x14ac:dyDescent="0.25">
      <c r="A18" s="27" t="s">
        <v>249</v>
      </c>
    </row>
    <row r="20" spans="1:4" ht="15.75" x14ac:dyDescent="0.25">
      <c r="A20" s="27" t="s">
        <v>250</v>
      </c>
      <c r="C20" s="6"/>
    </row>
    <row r="21" spans="1:4" x14ac:dyDescent="0.25">
      <c r="B21" s="28" t="s">
        <v>251</v>
      </c>
    </row>
    <row r="22" spans="1:4" x14ac:dyDescent="0.25">
      <c r="B22" s="29" t="s">
        <v>29</v>
      </c>
    </row>
    <row r="23" spans="1:4" ht="15.75" x14ac:dyDescent="0.25">
      <c r="C23" s="30" t="s">
        <v>252</v>
      </c>
      <c r="D23" s="31"/>
    </row>
    <row r="24" spans="1:4" ht="15.75" x14ac:dyDescent="0.25">
      <c r="C24" s="30" t="s">
        <v>253</v>
      </c>
      <c r="D24" s="31"/>
    </row>
    <row r="25" spans="1:4" ht="15.75" x14ac:dyDescent="0.25">
      <c r="C25" s="30" t="s">
        <v>254</v>
      </c>
      <c r="D25" s="31"/>
    </row>
    <row r="26" spans="1:4" ht="15.75" x14ac:dyDescent="0.25">
      <c r="C26" s="30" t="s">
        <v>255</v>
      </c>
      <c r="D26" s="31"/>
    </row>
    <row r="29" spans="1:4" ht="15.75" x14ac:dyDescent="0.25">
      <c r="B29" s="31"/>
      <c r="C29" s="31"/>
    </row>
    <row r="30" spans="1:4" ht="15.75" x14ac:dyDescent="0.25">
      <c r="B30" s="31"/>
      <c r="C30" s="31"/>
    </row>
  </sheetData>
  <mergeCells count="4">
    <mergeCell ref="A2:C2"/>
    <mergeCell ref="D2:G2"/>
    <mergeCell ref="H2:I2"/>
    <mergeCell ref="K2:L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Sheet4</vt:lpstr>
      <vt:lpstr>Sheet1</vt:lpstr>
      <vt:lpstr>6.1 Requirements</vt:lpstr>
      <vt:lpstr>6.2 Program estimates</vt:lpstr>
      <vt:lpstr>'6.1 Requirements'!Print_Area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Raza Shah</dc:creator>
  <cp:lastModifiedBy>Sara Murray</cp:lastModifiedBy>
  <cp:lastPrinted>2018-07-12T21:56:35Z</cp:lastPrinted>
  <dcterms:created xsi:type="dcterms:W3CDTF">2017-09-05T08:24:28Z</dcterms:created>
  <dcterms:modified xsi:type="dcterms:W3CDTF">2018-07-12T22:33:57Z</dcterms:modified>
</cp:coreProperties>
</file>